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Mikes PC\Dropbox\Reports, sales and invoicing\Mike Stephens\Wine\Fine Wines\"/>
    </mc:Choice>
  </mc:AlternateContent>
  <xr:revisionPtr revIDLastSave="0" documentId="13_ncr:1_{01D8D14C-803D-4378-92BC-D0D902FC6A7F}" xr6:coauthVersionLast="47" xr6:coauthVersionMax="47" xr10:uidLastSave="{00000000-0000-0000-0000-000000000000}"/>
  <bookViews>
    <workbookView xWindow="-120" yWindow="-120" windowWidth="20730" windowHeight="11160" xr2:uid="{00000000-000D-0000-FFFF-FFFF00000000}"/>
  </bookViews>
  <sheets>
    <sheet name="Price List" sheetId="1" r:id="rId1"/>
    <sheet name="In Wooden Cases" sheetId="2" state="hidden" r:id="rId2"/>
  </sheets>
  <definedNames>
    <definedName name="_xlnm._FilterDatabase" localSheetId="0" hidden="1">'Price List'!$A$3:$X$1460</definedName>
    <definedName name="_xlnm.Print_Area" localSheetId="0">'Price List'!$H$2:$X$777</definedName>
    <definedName name="_xlnm.Print_Titles" localSheetId="0">'Price List'!$2:$3</definedName>
    <definedName name="TABLE">'Price List'!$H$3:$X$777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6" i="1" l="1"/>
  <c r="C567" i="1"/>
  <c r="C899" i="1"/>
  <c r="C900" i="1"/>
  <c r="C1023" i="1"/>
  <c r="C1209" i="1"/>
  <c r="C1205" i="1"/>
  <c r="C270" i="1"/>
  <c r="C1452" i="1"/>
  <c r="C1226" i="1"/>
  <c r="C1227" i="1"/>
  <c r="C717" i="1"/>
  <c r="C718" i="1"/>
  <c r="C288" i="1"/>
  <c r="C314" i="1"/>
  <c r="C114" i="1"/>
  <c r="C232" i="1"/>
  <c r="C233" i="1"/>
  <c r="C1090" i="1"/>
  <c r="C1131" i="1"/>
  <c r="C1132" i="1"/>
  <c r="C1228" i="1"/>
  <c r="C753" i="1"/>
  <c r="C804" i="1"/>
  <c r="C805" i="1"/>
  <c r="C754" i="1"/>
  <c r="C1117" i="1"/>
  <c r="C342" i="1"/>
  <c r="C700" i="1"/>
  <c r="C701" i="1"/>
  <c r="C1122" i="1"/>
  <c r="C681" i="1"/>
  <c r="C312" i="1"/>
  <c r="C704" i="1"/>
  <c r="C1282" i="1"/>
  <c r="C1262" i="1"/>
  <c r="C1447" i="1"/>
  <c r="C200" i="1"/>
  <c r="C1239" i="1"/>
  <c r="C500" i="1"/>
  <c r="C501" i="1"/>
  <c r="C112" i="1"/>
  <c r="C1313" i="1"/>
  <c r="C1314" i="1"/>
  <c r="C1249" i="1"/>
  <c r="C747" i="1"/>
  <c r="C444" i="1"/>
  <c r="C785" i="1"/>
  <c r="C1329" i="1"/>
  <c r="C883" i="1"/>
  <c r="C884" i="1"/>
  <c r="C697" i="1"/>
  <c r="C598" i="1"/>
  <c r="C599" i="1"/>
  <c r="C620" i="1"/>
  <c r="C621" i="1"/>
  <c r="C622" i="1"/>
  <c r="C1364" i="1"/>
  <c r="C1365" i="1"/>
  <c r="C1411" i="1"/>
  <c r="C1412" i="1"/>
  <c r="C1343" i="1"/>
  <c r="C1422" i="1"/>
  <c r="C1093" i="1"/>
  <c r="C1402" i="1"/>
  <c r="C1234" i="1"/>
  <c r="C101" i="1"/>
  <c r="C787" i="1"/>
  <c r="C1315" i="1"/>
  <c r="C1042" i="1"/>
  <c r="C1043" i="1"/>
  <c r="C544" i="1"/>
  <c r="C576" i="1"/>
  <c r="C664" i="1"/>
  <c r="C579" i="1"/>
  <c r="C1356" i="1"/>
  <c r="C1400" i="1"/>
  <c r="C529" i="1"/>
  <c r="C699" i="1"/>
  <c r="C1284" i="1"/>
  <c r="C1229" i="1"/>
  <c r="C192" i="1"/>
  <c r="C282" i="1"/>
  <c r="C1140" i="1"/>
  <c r="C1133" i="1"/>
  <c r="C421" i="1"/>
  <c r="C422" i="1"/>
  <c r="C959" i="1"/>
  <c r="C642" i="1"/>
  <c r="C1418" i="1"/>
  <c r="C100" i="1"/>
  <c r="C716" i="1"/>
  <c r="C910" i="1"/>
  <c r="C538" i="1"/>
  <c r="C539" i="1"/>
  <c r="C1398" i="1"/>
  <c r="C1399" i="1"/>
  <c r="C1031" i="1"/>
  <c r="C687" i="1"/>
  <c r="C1433" i="1"/>
  <c r="C605" i="1"/>
  <c r="C652" i="1"/>
  <c r="C1240" i="1"/>
  <c r="C242" i="1"/>
  <c r="C822" i="1"/>
  <c r="C823" i="1"/>
  <c r="C724" i="1"/>
  <c r="C625" i="1"/>
  <c r="C779" i="1"/>
  <c r="C1145" i="1"/>
  <c r="C470" i="1"/>
  <c r="C1094" i="1"/>
  <c r="C1390" i="1"/>
  <c r="C1392" i="1"/>
  <c r="C349" i="1"/>
  <c r="C350" i="1"/>
  <c r="C524" i="1"/>
  <c r="C525" i="1"/>
  <c r="C1175" i="1"/>
  <c r="C1232" i="1"/>
  <c r="C1238" i="1"/>
  <c r="C659" i="1"/>
  <c r="C935" i="1"/>
  <c r="C1367" i="1"/>
  <c r="C1216" i="1"/>
  <c r="C1217" i="1"/>
  <c r="C86" i="1"/>
  <c r="C1376" i="1"/>
  <c r="C180" i="1"/>
  <c r="C323" i="1"/>
  <c r="C517" i="1"/>
  <c r="C518" i="1"/>
  <c r="C901" i="1"/>
  <c r="C461" i="1"/>
  <c r="C1242" i="1"/>
  <c r="C806" i="1"/>
  <c r="C807" i="1"/>
  <c r="C808" i="1"/>
  <c r="C752" i="1"/>
  <c r="C1235" i="1"/>
  <c r="C414" i="1"/>
  <c r="C118" i="1"/>
  <c r="C119" i="1"/>
  <c r="C760" i="1"/>
  <c r="C761" i="1"/>
  <c r="C571" i="1"/>
  <c r="C315" i="1"/>
  <c r="C316" i="1"/>
  <c r="C219" i="1"/>
  <c r="C413" i="1"/>
  <c r="C398" i="1"/>
  <c r="C178" i="1"/>
  <c r="C179" i="1"/>
  <c r="C1141" i="1"/>
  <c r="C915" i="1"/>
  <c r="C999" i="1"/>
  <c r="C166" i="1"/>
  <c r="C1288" i="1"/>
  <c r="C1289" i="1"/>
  <c r="C121" i="1"/>
  <c r="C1424" i="1"/>
  <c r="C482" i="1"/>
  <c r="C97" i="1"/>
  <c r="C844" i="1"/>
  <c r="C918" i="1"/>
  <c r="C158" i="1"/>
  <c r="C137" i="1"/>
  <c r="C59" i="1"/>
  <c r="C60" i="1"/>
  <c r="C837" i="1"/>
  <c r="C665" i="1"/>
  <c r="C932" i="1"/>
  <c r="C933" i="1"/>
  <c r="C1128" i="1"/>
  <c r="C1250" i="1"/>
  <c r="C1251" i="1"/>
  <c r="C1427" i="1"/>
  <c r="C238" i="1"/>
  <c r="C1391" i="1"/>
  <c r="C519" i="1"/>
  <c r="C520" i="1"/>
  <c r="C521" i="1"/>
  <c r="C532" i="1"/>
  <c r="C533" i="1"/>
  <c r="C568" i="1"/>
  <c r="C40" i="1"/>
  <c r="C981" i="1"/>
  <c r="C983" i="1"/>
  <c r="C982" i="1"/>
  <c r="C466" i="1"/>
  <c r="C243" i="1"/>
  <c r="C1014" i="1"/>
  <c r="C840" i="1"/>
  <c r="C841" i="1"/>
  <c r="C300" i="1"/>
  <c r="C301" i="1"/>
  <c r="C363" i="1"/>
  <c r="C725" i="1"/>
  <c r="C877" i="1"/>
  <c r="C371" i="1"/>
  <c r="C372" i="1"/>
  <c r="C289" i="1"/>
  <c r="C290" i="1"/>
  <c r="C912" i="1"/>
  <c r="C251" i="1"/>
  <c r="C1040" i="1"/>
  <c r="C741" i="1"/>
  <c r="C1290" i="1"/>
  <c r="C584" i="1"/>
  <c r="C91" i="1"/>
  <c r="C92" i="1"/>
  <c r="C1030" i="1"/>
  <c r="C1018" i="1"/>
  <c r="C1423" i="1"/>
  <c r="C241" i="1"/>
  <c r="C374" i="1"/>
  <c r="C537" i="1"/>
  <c r="C995" i="1"/>
  <c r="C514" i="1"/>
  <c r="C507" i="1"/>
  <c r="C1332" i="1"/>
  <c r="C1413" i="1"/>
  <c r="C569" i="1"/>
  <c r="C1155" i="1"/>
  <c r="C712" i="1"/>
  <c r="C868" i="1"/>
  <c r="C869" i="1"/>
  <c r="C870" i="1"/>
  <c r="C334" i="1"/>
  <c r="C882" i="1"/>
  <c r="C198" i="1"/>
  <c r="C1304" i="1"/>
  <c r="C742" i="1"/>
  <c r="C1184" i="1"/>
  <c r="C116" i="1"/>
  <c r="C181" i="1"/>
  <c r="C351" i="1"/>
  <c r="C352" i="1"/>
  <c r="C252" i="1"/>
  <c r="C160" i="1"/>
  <c r="C277" i="1"/>
  <c r="C37" i="1"/>
  <c r="C38" i="1"/>
  <c r="C1303" i="1"/>
  <c r="C240" i="1"/>
  <c r="C709" i="1"/>
  <c r="C174" i="1"/>
  <c r="C1308" i="1"/>
  <c r="C256" i="1"/>
  <c r="C257" i="1"/>
  <c r="C1046" i="1"/>
  <c r="C1051" i="1"/>
  <c r="C1409" i="1"/>
  <c r="C531" i="1"/>
  <c r="C530" i="1"/>
  <c r="C113" i="1"/>
  <c r="C152" i="1"/>
  <c r="C182" i="1"/>
  <c r="C1202" i="1"/>
  <c r="C1194" i="1"/>
  <c r="C862" i="1"/>
  <c r="C863" i="1"/>
  <c r="C1167" i="1"/>
  <c r="C1230" i="1"/>
  <c r="C610" i="1"/>
  <c r="C782" i="1"/>
  <c r="C1068" i="1"/>
  <c r="C473" i="1"/>
  <c r="C4" i="1"/>
  <c r="C173" i="1"/>
  <c r="C156" i="1"/>
  <c r="C1026" i="1"/>
  <c r="C223" i="1"/>
  <c r="C462" i="1"/>
  <c r="C234" i="1"/>
  <c r="C406" i="1"/>
  <c r="C463" i="1"/>
  <c r="C1210" i="1"/>
  <c r="C989" i="1"/>
  <c r="C1080" i="1"/>
  <c r="C990" i="1"/>
  <c r="C10" i="1"/>
  <c r="C25" i="1"/>
  <c r="C148" i="1"/>
  <c r="C1403" i="1"/>
  <c r="C1404" i="1"/>
  <c r="C1405" i="1"/>
  <c r="C216" i="1"/>
  <c r="C217" i="1"/>
  <c r="C231" i="1"/>
  <c r="C1266" i="1"/>
  <c r="C795" i="1"/>
  <c r="C380" i="1"/>
  <c r="C353" i="1"/>
  <c r="C1078" i="1"/>
  <c r="C1000" i="1"/>
  <c r="C227" i="1"/>
  <c r="C479" i="1"/>
  <c r="C51" i="1"/>
  <c r="C1067" i="1"/>
  <c r="C29" i="1"/>
  <c r="C1020" i="1"/>
  <c r="C458" i="1"/>
  <c r="C963" i="1"/>
  <c r="C1259" i="1"/>
  <c r="C1322" i="1"/>
  <c r="C1114" i="1"/>
  <c r="C123" i="1"/>
  <c r="C974" i="1"/>
  <c r="C975" i="1"/>
  <c r="C128" i="1"/>
  <c r="C129" i="1"/>
  <c r="C130" i="1"/>
  <c r="C800" i="1"/>
  <c r="C1038" i="1"/>
  <c r="C1039" i="1"/>
  <c r="C401" i="1"/>
  <c r="C402" i="1"/>
  <c r="C64" i="1"/>
  <c r="C65" i="1"/>
  <c r="C600" i="1"/>
  <c r="C84" i="1"/>
  <c r="C775" i="1"/>
  <c r="C593" i="1"/>
  <c r="C335" i="1"/>
  <c r="C924" i="1"/>
  <c r="C925" i="1"/>
  <c r="C306" i="1"/>
  <c r="C61" i="1"/>
  <c r="C171" i="1"/>
  <c r="C1073" i="1"/>
  <c r="C1066" i="1"/>
  <c r="C1185" i="1"/>
  <c r="C209" i="1"/>
  <c r="C222" i="1"/>
  <c r="C1109" i="1"/>
  <c r="C962" i="1"/>
  <c r="C272" i="1"/>
  <c r="C197" i="1"/>
  <c r="C679" i="1"/>
  <c r="C680" i="1"/>
  <c r="C1368" i="1"/>
  <c r="C1005" i="1"/>
  <c r="C611" i="1"/>
  <c r="C370" i="1"/>
  <c r="C886" i="1"/>
  <c r="C1223" i="1"/>
  <c r="C1224" i="1"/>
  <c r="C1225" i="1"/>
  <c r="C1168" i="1"/>
  <c r="C1169" i="1"/>
  <c r="C1053" i="1"/>
  <c r="C1335" i="1"/>
  <c r="C1172" i="1"/>
  <c r="C71" i="1"/>
  <c r="C1444" i="1"/>
  <c r="C52" i="1"/>
  <c r="C1243" i="1"/>
  <c r="C1180" i="1"/>
  <c r="C1191" i="1"/>
  <c r="C1192" i="1"/>
  <c r="C595" i="1"/>
  <c r="C596" i="1"/>
  <c r="C1417" i="1"/>
  <c r="C708" i="1"/>
  <c r="C284" i="1"/>
  <c r="C1063" i="1"/>
  <c r="C730" i="1"/>
  <c r="C1177" i="1"/>
  <c r="C1178" i="1"/>
  <c r="C1425" i="1"/>
  <c r="C1426" i="1"/>
  <c r="C1395" i="1"/>
  <c r="C161" i="1"/>
  <c r="C916" i="1"/>
  <c r="C448" i="1"/>
  <c r="C429" i="1"/>
  <c r="C1431" i="1"/>
  <c r="C1432" i="1"/>
  <c r="C1034" i="1"/>
  <c r="C1161" i="1"/>
  <c r="C258" i="1"/>
  <c r="C796" i="1"/>
  <c r="C797" i="1"/>
  <c r="C189" i="1"/>
  <c r="C214" i="1"/>
  <c r="C991" i="1"/>
  <c r="C992" i="1"/>
  <c r="C993" i="1"/>
  <c r="C186" i="1"/>
  <c r="C1170" i="1"/>
  <c r="C442" i="1"/>
  <c r="C311" i="1"/>
  <c r="C440" i="1"/>
  <c r="C425" i="1"/>
  <c r="C426" i="1"/>
  <c r="C698" i="1"/>
  <c r="C689" i="1"/>
  <c r="C830" i="1"/>
  <c r="C824" i="1"/>
  <c r="C513" i="1"/>
  <c r="C285" i="1"/>
  <c r="C175" i="1"/>
  <c r="C176" i="1"/>
  <c r="C307" i="1"/>
  <c r="C333" i="1"/>
  <c r="C308" i="1"/>
  <c r="C556" i="1"/>
  <c r="C515" i="1"/>
  <c r="C516" i="1"/>
  <c r="C124" i="1"/>
  <c r="C125" i="1"/>
  <c r="C63" i="1"/>
  <c r="C1036" i="1"/>
  <c r="C1010" i="1"/>
  <c r="C1267" i="1"/>
  <c r="C478" i="1"/>
  <c r="C164" i="1"/>
  <c r="C399" i="1"/>
  <c r="C400" i="1"/>
  <c r="C927" i="1"/>
  <c r="C1099" i="1"/>
  <c r="C420" i="1"/>
  <c r="C408" i="1"/>
  <c r="C913" i="1"/>
  <c r="C948" i="1"/>
  <c r="C283" i="1"/>
  <c r="C191" i="1"/>
  <c r="C1062" i="1"/>
  <c r="C42" i="1"/>
  <c r="C151" i="1"/>
  <c r="C379" i="1"/>
  <c r="C354" i="1"/>
  <c r="C474" i="1"/>
  <c r="C475" i="1"/>
  <c r="C798" i="1"/>
  <c r="C369" i="1"/>
  <c r="C1311" i="1"/>
  <c r="C1378" i="1"/>
  <c r="C1069" i="1"/>
  <c r="C854" i="1"/>
  <c r="C776" i="1"/>
  <c r="C1070" i="1"/>
  <c r="C1077" i="1"/>
  <c r="C387" i="1"/>
  <c r="C134" i="1"/>
  <c r="C135" i="1"/>
  <c r="C731" i="1"/>
  <c r="C239" i="1"/>
  <c r="C1436" i="1"/>
  <c r="C978" i="1"/>
  <c r="C979" i="1"/>
  <c r="C1147" i="1"/>
  <c r="C1104" i="1"/>
  <c r="C17" i="1"/>
  <c r="C1028" i="1"/>
  <c r="C859" i="1"/>
  <c r="C1164" i="1"/>
  <c r="C1165" i="1"/>
  <c r="C1047" i="1"/>
  <c r="C1420" i="1"/>
  <c r="C1287" i="1"/>
  <c r="C460" i="1"/>
  <c r="C1276" i="1"/>
  <c r="C1006" i="1"/>
  <c r="C1247" i="1"/>
  <c r="C949" i="1"/>
  <c r="C950" i="1"/>
  <c r="C1428" i="1"/>
  <c r="C1037" i="1"/>
  <c r="C1017" i="1"/>
  <c r="C965" i="1"/>
  <c r="C675" i="1"/>
  <c r="C676" i="1"/>
  <c r="C268" i="1"/>
  <c r="C433" i="1"/>
  <c r="C224" i="1"/>
  <c r="C225" i="1"/>
  <c r="C434" i="1"/>
  <c r="C441" i="1"/>
  <c r="C427" i="1"/>
  <c r="C428" i="1"/>
  <c r="C1204" i="1"/>
  <c r="C201" i="1"/>
  <c r="C276" i="1"/>
  <c r="C72" i="1"/>
  <c r="C1338" i="1"/>
  <c r="C1320" i="1"/>
  <c r="C8" i="1"/>
  <c r="C170" i="1"/>
  <c r="C1441" i="1"/>
  <c r="C172" i="1"/>
  <c r="C36" i="1"/>
  <c r="C561" i="1"/>
  <c r="C1445" i="1"/>
  <c r="C377" i="1"/>
  <c r="C1443" i="1"/>
  <c r="C961" i="1"/>
  <c r="C677" i="1"/>
  <c r="C83" i="1"/>
  <c r="C1406" i="1"/>
  <c r="C496" i="1"/>
  <c r="C1295" i="1"/>
  <c r="C144" i="1"/>
  <c r="C504" i="1"/>
  <c r="C505" i="1"/>
  <c r="C117" i="1"/>
  <c r="C143" i="1"/>
  <c r="C876" i="1"/>
  <c r="C608" i="1"/>
  <c r="C423" i="1"/>
  <c r="C424" i="1"/>
  <c r="C279" i="1"/>
  <c r="C280" i="1"/>
  <c r="C454" i="1"/>
  <c r="C455" i="1"/>
  <c r="C662" i="1"/>
  <c r="C663" i="1"/>
  <c r="C534" i="1"/>
  <c r="C535" i="1"/>
  <c r="C266" i="1"/>
  <c r="C267" i="1"/>
  <c r="C1271" i="1"/>
  <c r="C1272" i="1"/>
  <c r="C229" i="1"/>
  <c r="C230" i="1"/>
  <c r="C612" i="1"/>
  <c r="C581" i="1"/>
  <c r="C748" i="1"/>
  <c r="C762" i="1"/>
  <c r="C749" i="1"/>
  <c r="C9" i="1"/>
  <c r="C1348" i="1"/>
  <c r="C1429" i="1"/>
  <c r="C1430" i="1"/>
  <c r="C220" i="1"/>
  <c r="C409" i="1"/>
  <c r="C682" i="1"/>
  <c r="C683" i="1"/>
  <c r="C66" i="1"/>
  <c r="C320" i="1"/>
  <c r="C774" i="1"/>
  <c r="C410" i="1"/>
  <c r="C411" i="1"/>
  <c r="C397" i="1"/>
  <c r="C412" i="1"/>
  <c r="C122" i="1"/>
  <c r="C758" i="1"/>
  <c r="C998" i="1"/>
  <c r="C1203" i="1"/>
  <c r="C634" i="1"/>
  <c r="C1449" i="1"/>
  <c r="C1357" i="1"/>
  <c r="C1414" i="1"/>
  <c r="C723" i="1"/>
  <c r="C1084" i="1"/>
  <c r="C1085" i="1"/>
  <c r="C356" i="1"/>
  <c r="C541" i="1"/>
  <c r="C456" i="1"/>
  <c r="C357" i="1"/>
  <c r="C603" i="1"/>
  <c r="C564" i="1"/>
  <c r="C565" i="1"/>
  <c r="C602" i="1"/>
  <c r="C618" i="1"/>
  <c r="C619" i="1"/>
  <c r="C498" i="1"/>
  <c r="C62" i="1"/>
  <c r="C801" i="1"/>
  <c r="C319" i="1"/>
  <c r="C56" i="1"/>
  <c r="C573" i="1"/>
  <c r="C468" i="1"/>
  <c r="C691" i="1"/>
  <c r="C871" i="1"/>
  <c r="C601" i="1"/>
  <c r="C1045" i="1"/>
  <c r="C381" i="1"/>
  <c r="C364" i="1"/>
  <c r="C418" i="1"/>
  <c r="C419" i="1"/>
  <c r="C892" i="1"/>
  <c r="C1325" i="1"/>
  <c r="C1326" i="1"/>
  <c r="C12" i="1"/>
  <c r="C11" i="1"/>
  <c r="C692" i="1"/>
  <c r="C917" i="1"/>
  <c r="C1221" i="1"/>
  <c r="C503" i="1"/>
  <c r="C1097" i="1"/>
  <c r="C1103" i="1"/>
  <c r="C1263" i="1"/>
  <c r="C856" i="1"/>
  <c r="C857" i="1"/>
  <c r="C926" i="1"/>
  <c r="C1310" i="1"/>
  <c r="C1321" i="1"/>
  <c r="C165" i="1"/>
  <c r="C594" i="1"/>
  <c r="C977" i="1"/>
  <c r="C265" i="1"/>
  <c r="C872" i="1"/>
  <c r="C255" i="1"/>
  <c r="C215" i="1"/>
  <c r="C484" i="1"/>
  <c r="C485" i="1"/>
  <c r="C1173" i="1"/>
  <c r="C506" i="1"/>
  <c r="C685" i="1"/>
  <c r="C628" i="1"/>
  <c r="C46" i="1"/>
  <c r="C1340" i="1"/>
  <c r="C1341" i="1"/>
  <c r="C1342" i="1"/>
  <c r="C1459" i="1"/>
  <c r="C1379" i="1"/>
  <c r="C1380" i="1"/>
  <c r="C651" i="1"/>
  <c r="C141" i="1"/>
  <c r="C142" i="1"/>
  <c r="C849" i="1"/>
  <c r="C850" i="1"/>
  <c r="C269" i="1"/>
  <c r="C396" i="1"/>
  <c r="C437" i="1"/>
  <c r="C639" i="1"/>
  <c r="C1206" i="1"/>
  <c r="C653" i="1"/>
  <c r="C278" i="1"/>
  <c r="C211" i="1"/>
  <c r="C221" i="1"/>
  <c r="C929" i="1"/>
  <c r="C930" i="1"/>
  <c r="C313" i="1"/>
  <c r="C89" i="1"/>
  <c r="C499" i="1"/>
  <c r="C264" i="1"/>
  <c r="C976" i="1"/>
  <c r="C212" i="1"/>
  <c r="C228" i="1"/>
  <c r="C1306" i="1"/>
  <c r="C1307" i="1"/>
  <c r="C1021" i="1"/>
  <c r="C1022" i="1"/>
  <c r="C964" i="1"/>
  <c r="C1442" i="1"/>
  <c r="C858" i="1"/>
  <c r="C1319" i="1"/>
  <c r="C281" i="1"/>
  <c r="C87" i="1"/>
  <c r="C326" i="1"/>
  <c r="C259" i="1"/>
  <c r="C829" i="1"/>
  <c r="C31" i="1"/>
  <c r="C18" i="1"/>
  <c r="C32" i="1"/>
  <c r="C33" i="1"/>
  <c r="C1072" i="1"/>
  <c r="C1079" i="1"/>
  <c r="C1299" i="1"/>
  <c r="C286" i="1"/>
  <c r="C1011" i="1"/>
  <c r="C432" i="1"/>
  <c r="C317" i="1"/>
  <c r="C329" i="1"/>
  <c r="C159" i="1"/>
  <c r="C527" i="1"/>
  <c r="C1183" i="1"/>
  <c r="C146" i="1"/>
  <c r="C147" i="1"/>
  <c r="C318" i="1"/>
  <c r="C637" i="1"/>
  <c r="C1052" i="1"/>
  <c r="C1048" i="1"/>
  <c r="C28" i="1"/>
  <c r="C1054" i="1"/>
  <c r="C1283" i="1"/>
  <c r="C638" i="1"/>
  <c r="C1050" i="1"/>
  <c r="C23" i="1"/>
  <c r="C739" i="1"/>
  <c r="C443" i="1"/>
  <c r="C655" i="1"/>
  <c r="C572" i="1"/>
  <c r="C115" i="1"/>
  <c r="C1024" i="1"/>
  <c r="C1001" i="1"/>
  <c r="C984" i="1"/>
  <c r="C986" i="1"/>
  <c r="C375" i="1"/>
  <c r="C495" i="1"/>
  <c r="C346" i="1"/>
  <c r="C536" i="1"/>
  <c r="C719" i="1"/>
  <c r="C44" i="1"/>
  <c r="C45" i="1"/>
  <c r="C528" i="1"/>
  <c r="C543" i="1"/>
  <c r="C99" i="1"/>
  <c r="C447" i="1"/>
  <c r="C376" i="1"/>
  <c r="C666" i="1"/>
  <c r="C667" i="1"/>
  <c r="C1181" i="1"/>
  <c r="C1059" i="1"/>
  <c r="C1060" i="1"/>
  <c r="C149" i="1"/>
  <c r="C299" i="1"/>
  <c r="C893" i="1"/>
  <c r="C894" i="1"/>
  <c r="C895" i="1"/>
  <c r="C1201" i="1"/>
  <c r="C1193" i="1"/>
  <c r="C705" i="1"/>
  <c r="C668" i="1"/>
  <c r="C640" i="1"/>
  <c r="C1027" i="1"/>
  <c r="C878" i="1"/>
  <c r="C879" i="1"/>
  <c r="C30" i="1"/>
  <c r="C16" i="1"/>
  <c r="C365" i="1"/>
  <c r="C711" i="1"/>
  <c r="C108" i="1"/>
  <c r="C218" i="1"/>
  <c r="C327" i="1"/>
  <c r="C1408" i="1"/>
  <c r="C69" i="1"/>
  <c r="C960" i="1"/>
  <c r="C1025" i="1"/>
  <c r="C813" i="1"/>
  <c r="C588" i="1"/>
  <c r="C589" i="1"/>
  <c r="C1207" i="1"/>
  <c r="C1208" i="1"/>
  <c r="C336" i="1"/>
  <c r="C881" i="1"/>
  <c r="C703" i="1"/>
  <c r="C359" i="1"/>
  <c r="C1241" i="1"/>
  <c r="C845" i="1"/>
  <c r="C846" i="1"/>
  <c r="C721" i="1"/>
  <c r="C296" i="1"/>
  <c r="C297" i="1"/>
  <c r="C298" i="1"/>
  <c r="C919" i="1"/>
  <c r="C920" i="1"/>
  <c r="C777" i="1"/>
  <c r="C788" i="1"/>
  <c r="C1152" i="1"/>
  <c r="C523" i="1"/>
  <c r="C361" i="1"/>
  <c r="C362" i="1"/>
  <c r="C733" i="1"/>
  <c r="C890" i="1"/>
  <c r="C13" i="1"/>
  <c r="C293" i="1"/>
  <c r="C6" i="1"/>
  <c r="C287" i="1"/>
  <c r="C303" i="1"/>
  <c r="C338" i="1"/>
  <c r="C1446" i="1"/>
  <c r="C874" i="1"/>
  <c r="C626" i="1"/>
  <c r="C1081" i="1"/>
  <c r="C1200" i="1"/>
  <c r="C952" i="1"/>
  <c r="C953" i="1"/>
  <c r="C194" i="1"/>
  <c r="C1448" i="1"/>
  <c r="C162" i="1"/>
  <c r="C39" i="1"/>
  <c r="C781" i="1"/>
  <c r="C24" i="1"/>
  <c r="C1002" i="1"/>
  <c r="C1415" i="1"/>
  <c r="C715" i="1"/>
  <c r="C631" i="1"/>
  <c r="C1416" i="1"/>
  <c r="C1331" i="1"/>
  <c r="C510" i="1"/>
  <c r="C493" i="1"/>
  <c r="C494" i="1"/>
  <c r="C654" i="1"/>
  <c r="C305" i="1"/>
  <c r="C880" i="1"/>
  <c r="C865" i="1"/>
  <c r="C383" i="1"/>
  <c r="C407" i="1"/>
  <c r="C694" i="1"/>
  <c r="C695" i="1"/>
  <c r="C1160" i="1"/>
  <c r="C1407" i="1"/>
  <c r="C1166" i="1"/>
  <c r="C337" i="1"/>
  <c r="C345" i="1"/>
  <c r="C464" i="1"/>
  <c r="C465" i="1"/>
  <c r="C1361" i="1"/>
  <c r="C126" i="1"/>
  <c r="C127" i="1"/>
  <c r="C1291" i="1"/>
  <c r="C436" i="1"/>
  <c r="C656" i="1"/>
  <c r="C1309" i="1"/>
  <c r="C792" i="1"/>
  <c r="C794" i="1"/>
  <c r="C1153" i="1"/>
  <c r="C93" i="1"/>
  <c r="C94" i="1"/>
  <c r="C1129" i="1"/>
  <c r="C542" i="1"/>
  <c r="C273" i="1"/>
  <c r="C674" i="1"/>
  <c r="C827" i="1"/>
  <c r="C811" i="1"/>
  <c r="C253" i="1"/>
  <c r="C53" i="1"/>
  <c r="C54" i="1"/>
  <c r="C102" i="1"/>
  <c r="C190" i="1"/>
  <c r="C646" i="1"/>
  <c r="C1330" i="1"/>
  <c r="C583" i="1"/>
  <c r="C1121" i="1"/>
  <c r="C120" i="1"/>
  <c r="C866" i="1"/>
  <c r="C203" i="1"/>
  <c r="C828" i="1"/>
  <c r="C1075" i="1"/>
  <c r="C585" i="1"/>
  <c r="C1222" i="1"/>
  <c r="C27" i="1"/>
  <c r="C592" i="1"/>
  <c r="C852" i="1"/>
  <c r="C1300" i="1"/>
  <c r="C1301" i="1"/>
  <c r="C657" i="1"/>
  <c r="C658" i="1"/>
  <c r="C206" i="1"/>
  <c r="C207" i="1"/>
  <c r="C487" i="1"/>
  <c r="C629" i="1"/>
  <c r="C630" i="1"/>
  <c r="C1366" i="1"/>
  <c r="C262" i="1"/>
  <c r="C263" i="1"/>
  <c r="C328" i="1"/>
  <c r="C275" i="1"/>
  <c r="C1009" i="1"/>
  <c r="C1410" i="1"/>
  <c r="C969" i="1"/>
  <c r="C1032" i="1"/>
  <c r="C940" i="1"/>
  <c r="C199" i="1"/>
  <c r="C550" i="1"/>
  <c r="C551" i="1"/>
  <c r="C451" i="1"/>
  <c r="C452" i="1"/>
  <c r="C647" i="1"/>
  <c r="C490" i="1"/>
  <c r="C480" i="1"/>
  <c r="C696" i="1"/>
  <c r="C888" i="1"/>
  <c r="C1279" i="1"/>
  <c r="C1294" i="1"/>
  <c r="C554" i="1"/>
  <c r="C1261" i="1"/>
  <c r="C557" i="1"/>
  <c r="C1174" i="1"/>
  <c r="C1281" i="1"/>
  <c r="C188" i="1"/>
  <c r="C1163" i="1"/>
  <c r="C1111" i="1"/>
  <c r="C923" i="1"/>
  <c r="C405" i="1"/>
  <c r="C395" i="1"/>
  <c r="C648" i="1"/>
  <c r="C1434" i="1"/>
  <c r="C1351" i="1"/>
  <c r="C1149" i="1"/>
  <c r="C1317" i="1"/>
  <c r="C688" i="1"/>
  <c r="C1355" i="1"/>
  <c r="C1255" i="1"/>
  <c r="C985" i="1"/>
  <c r="C1035" i="1"/>
  <c r="C1460" i="1"/>
  <c r="C1091" i="1"/>
  <c r="C780" i="1"/>
  <c r="C750" i="1"/>
  <c r="C722" i="1"/>
  <c r="C562" i="1"/>
  <c r="C1112" i="1"/>
  <c r="C1333" i="1"/>
  <c r="C1334" i="1"/>
  <c r="C1115" i="1"/>
  <c r="C1124" i="1"/>
  <c r="C1125" i="1"/>
  <c r="C321" i="1"/>
  <c r="C1156" i="1"/>
  <c r="C1157" i="1"/>
  <c r="C1158" i="1"/>
  <c r="C1012" i="1"/>
  <c r="C609" i="1"/>
  <c r="C41" i="1"/>
  <c r="C438" i="1"/>
  <c r="C508" i="1"/>
  <c r="C7" i="1"/>
  <c r="C80" i="1"/>
  <c r="C905" i="1"/>
  <c r="C735" i="1"/>
  <c r="C1450" i="1"/>
  <c r="C393" i="1"/>
  <c r="C1363" i="1"/>
  <c r="C67" i="1"/>
  <c r="C81" i="1"/>
  <c r="C967" i="1"/>
  <c r="C968" i="1"/>
  <c r="C366" i="1"/>
  <c r="C367" i="1"/>
  <c r="C302" i="1"/>
  <c r="C339" i="1"/>
  <c r="C793" i="1"/>
  <c r="C789" i="1"/>
  <c r="C368" i="1"/>
  <c r="C430" i="1"/>
  <c r="C19" i="1"/>
  <c r="C341" i="1"/>
  <c r="C20" i="1"/>
  <c r="C1393" i="1"/>
  <c r="C26" i="1"/>
  <c r="C803" i="1"/>
  <c r="C1244" i="1"/>
  <c r="C1245" i="1"/>
  <c r="C74" i="1"/>
  <c r="C706" i="1"/>
  <c r="C764" i="1"/>
  <c r="C909" i="1"/>
  <c r="C1113" i="1"/>
  <c r="C684" i="1"/>
  <c r="C1327" i="1"/>
  <c r="C1345" i="1"/>
  <c r="C1371" i="1"/>
  <c r="C1264" i="1"/>
  <c r="C1265" i="1"/>
  <c r="C832" i="1"/>
  <c r="C1119" i="1"/>
  <c r="C954" i="1"/>
  <c r="C481" i="1"/>
  <c r="C382" i="1"/>
  <c r="C1013" i="1"/>
  <c r="C1076" i="1"/>
  <c r="C575" i="1"/>
  <c r="C928" i="1"/>
  <c r="C843" i="1"/>
  <c r="C790" i="1"/>
  <c r="C1435" i="1"/>
  <c r="C1437" i="1"/>
  <c r="C274" i="1"/>
  <c r="C245" i="1"/>
  <c r="C947" i="1"/>
  <c r="C388" i="1"/>
  <c r="C389" i="1"/>
  <c r="C244" i="1"/>
  <c r="C1101" i="1"/>
  <c r="C1350" i="1"/>
  <c r="C1061" i="1"/>
  <c r="C1373" i="1"/>
  <c r="C1296" i="1"/>
  <c r="C767" i="1"/>
  <c r="C1370" i="1"/>
  <c r="C483" i="1"/>
  <c r="C1318" i="1"/>
  <c r="C957" i="1"/>
  <c r="C814" i="1"/>
  <c r="C650" i="1"/>
  <c r="C1056" i="1"/>
  <c r="C911" i="1"/>
  <c r="C908" i="1"/>
  <c r="C574" i="1"/>
  <c r="C343" i="1"/>
  <c r="C98" i="1"/>
  <c r="C1074" i="1"/>
  <c r="C105" i="1"/>
  <c r="C106" i="1"/>
  <c r="C1352" i="1"/>
  <c r="C1252" i="1"/>
  <c r="C1003" i="1"/>
  <c r="C1219" i="1"/>
  <c r="C1220" i="1"/>
  <c r="C1336" i="1"/>
  <c r="C737" i="1"/>
  <c r="C1144" i="1"/>
  <c r="C613" i="1"/>
  <c r="C1260" i="1"/>
  <c r="C1388" i="1"/>
  <c r="C1285" i="1"/>
  <c r="C226" i="1"/>
  <c r="C295" i="1"/>
  <c r="C693" i="1"/>
  <c r="C111" i="1"/>
  <c r="C769" i="1"/>
  <c r="C1118" i="1"/>
  <c r="C1123" i="1"/>
  <c r="C606" i="1"/>
  <c r="C607" i="1"/>
  <c r="C1142" i="1"/>
  <c r="C641" i="1"/>
  <c r="C1065" i="1"/>
  <c r="C1297" i="1"/>
  <c r="C686" i="1"/>
  <c r="C1246" i="1"/>
  <c r="C861" i="1"/>
  <c r="C847" i="1"/>
  <c r="C469" i="1"/>
  <c r="C304" i="1"/>
  <c r="C497" i="1"/>
  <c r="C766" i="1"/>
  <c r="C545" i="1"/>
  <c r="C997" i="1"/>
  <c r="C1362" i="1"/>
  <c r="C702" i="1"/>
  <c r="C746" i="1"/>
  <c r="C416" i="1"/>
  <c r="C938" i="1"/>
  <c r="C939" i="1"/>
  <c r="C139" i="1"/>
  <c r="C140" i="1"/>
  <c r="C254" i="1"/>
  <c r="C392" i="1"/>
  <c r="C208" i="1"/>
  <c r="C946" i="1"/>
  <c r="C183" i="1"/>
  <c r="C558" i="1"/>
  <c r="C559" i="1"/>
  <c r="C1126" i="1"/>
  <c r="C1127" i="1"/>
  <c r="C1453" i="1"/>
  <c r="C1454" i="1"/>
  <c r="C906" i="1"/>
  <c r="C907" i="1"/>
  <c r="C1293" i="1"/>
  <c r="C934" i="1"/>
  <c r="C1212" i="1"/>
  <c r="C1179" i="1"/>
  <c r="C502" i="1"/>
  <c r="C1302" i="1"/>
  <c r="C95" i="1"/>
  <c r="C403" i="1"/>
  <c r="C404" i="1"/>
  <c r="C476" i="1"/>
  <c r="C477" i="1"/>
  <c r="C1086" i="1"/>
  <c r="C1087" i="1"/>
  <c r="C1088" i="1"/>
  <c r="C85" i="1"/>
  <c r="C394" i="1"/>
  <c r="C740" i="1"/>
  <c r="C778" i="1"/>
  <c r="C373" i="1"/>
  <c r="C1049" i="1"/>
  <c r="C1438" i="1"/>
  <c r="C184" i="1"/>
  <c r="C185" i="1"/>
  <c r="C552" i="1"/>
  <c r="C873" i="1"/>
  <c r="C467" i="1"/>
  <c r="C838" i="1"/>
  <c r="C1058" i="1"/>
  <c r="C1064" i="1"/>
  <c r="C839" i="1"/>
  <c r="C449" i="1"/>
  <c r="C210" i="1"/>
  <c r="C867" i="1"/>
  <c r="C1107" i="1"/>
  <c r="C202" i="1"/>
  <c r="C826" i="1"/>
  <c r="C1339" i="1"/>
  <c r="C5" i="1"/>
  <c r="C157" i="1"/>
  <c r="C431" i="1"/>
  <c r="C902" i="1"/>
  <c r="C250" i="1"/>
  <c r="C645" i="1"/>
  <c r="C21" i="1"/>
  <c r="C604" i="1"/>
  <c r="C597" i="1"/>
  <c r="C1280" i="1"/>
  <c r="C1455" i="1"/>
  <c r="C1456" i="1"/>
  <c r="C1346" i="1"/>
  <c r="C1248" i="1"/>
  <c r="C763" i="1"/>
  <c r="C378" i="1"/>
  <c r="C1389" i="1"/>
  <c r="C1396" i="1"/>
  <c r="C726" i="1"/>
  <c r="C744" i="1"/>
  <c r="C745" i="1"/>
  <c r="C1015" i="1"/>
  <c r="C553" i="1"/>
  <c r="C633" i="1"/>
  <c r="C511" i="1"/>
  <c r="C512" i="1"/>
  <c r="C710" i="1"/>
  <c r="C816" i="1"/>
  <c r="C817" i="1"/>
  <c r="C791" i="1"/>
  <c r="C1190" i="1"/>
  <c r="C332" i="1"/>
  <c r="C70" i="1"/>
  <c r="C885" i="1"/>
  <c r="C864" i="1"/>
  <c r="C690" i="1"/>
  <c r="C768" i="1"/>
  <c r="C988" i="1"/>
  <c r="C1383" i="1"/>
  <c r="C671" i="1"/>
  <c r="C672" i="1"/>
  <c r="C1457" i="1"/>
  <c r="C1458" i="1"/>
  <c r="C1359" i="1"/>
  <c r="C623" i="1"/>
  <c r="C624" i="1"/>
  <c r="C546" i="1"/>
  <c r="C547" i="1"/>
  <c r="C973" i="1"/>
  <c r="C488" i="1"/>
  <c r="C1374" i="1"/>
  <c r="C90" i="1"/>
  <c r="C459" i="1"/>
  <c r="C615" i="1"/>
  <c r="C853" i="1"/>
  <c r="C1019" i="1"/>
  <c r="C887" i="1"/>
  <c r="C1268" i="1"/>
  <c r="C1269" i="1"/>
  <c r="C1270" i="1"/>
  <c r="C1274" i="1"/>
  <c r="C1275" i="1"/>
  <c r="C1130" i="1"/>
  <c r="C1134" i="1"/>
  <c r="C138" i="1"/>
  <c r="C1041" i="1"/>
  <c r="C107" i="1"/>
  <c r="C540" i="1"/>
  <c r="C309" i="1"/>
  <c r="C310" i="1"/>
  <c r="C1182" i="1"/>
  <c r="C1237" i="1"/>
  <c r="C1236" i="1"/>
  <c r="C204" i="1"/>
  <c r="C205" i="1"/>
  <c r="C1358" i="1"/>
  <c r="C751" i="1"/>
  <c r="C1384" i="1"/>
  <c r="C1385" i="1"/>
  <c r="C1386" i="1"/>
  <c r="C471" i="1"/>
  <c r="C472" i="1"/>
  <c r="C809" i="1"/>
  <c r="C810" i="1"/>
  <c r="C14" i="1"/>
  <c r="C896" i="1"/>
  <c r="C897" i="1"/>
  <c r="C898" i="1"/>
  <c r="C732" i="1"/>
  <c r="C292" i="1"/>
  <c r="C196" i="1"/>
  <c r="C75" i="1"/>
  <c r="C76" i="1"/>
  <c r="C586" i="1"/>
  <c r="C903" i="1"/>
  <c r="C1375" i="1"/>
  <c r="C987" i="1"/>
  <c r="C109" i="1"/>
  <c r="C1316" i="1"/>
  <c r="C1231" i="1"/>
  <c r="C1171" i="1"/>
  <c r="C966" i="1"/>
  <c r="C47" i="1"/>
  <c r="C1055" i="1"/>
  <c r="C1197" i="1"/>
  <c r="C49" i="1"/>
  <c r="C1044" i="1"/>
  <c r="C1151" i="1"/>
  <c r="C390" i="1"/>
  <c r="C1135" i="1"/>
  <c r="C1150" i="1"/>
  <c r="C391" i="1"/>
  <c r="C1188" i="1"/>
  <c r="C772" i="1"/>
  <c r="C1337" i="1"/>
  <c r="C820" i="1"/>
  <c r="C1106" i="1"/>
  <c r="C1116" i="1"/>
  <c r="C1199" i="1"/>
  <c r="C1095" i="1"/>
  <c r="C1098" i="1"/>
  <c r="C1344" i="1"/>
  <c r="C1146" i="1"/>
  <c r="C1253" i="1"/>
  <c r="C1254" i="1"/>
  <c r="C636" i="1"/>
  <c r="C136" i="1"/>
  <c r="C355" i="1"/>
  <c r="C1213" i="1"/>
  <c r="C914" i="1"/>
  <c r="C1419" i="1"/>
  <c r="C1214" i="1"/>
  <c r="C1215" i="1"/>
  <c r="C1328" i="1"/>
  <c r="C132" i="1"/>
  <c r="C168" i="1"/>
  <c r="C1120" i="1"/>
  <c r="C970" i="1"/>
  <c r="C771" i="1"/>
  <c r="C921" i="1"/>
  <c r="C922" i="1"/>
  <c r="C951" i="1"/>
  <c r="C1008" i="1"/>
  <c r="C736" i="1"/>
  <c r="C649" i="1"/>
  <c r="C1186" i="1"/>
  <c r="C187" i="1"/>
  <c r="C821" i="1"/>
  <c r="C1256" i="1"/>
  <c r="C1211" i="1"/>
  <c r="C848" i="1"/>
  <c r="C1176" i="1"/>
  <c r="C1016" i="1"/>
  <c r="C1089" i="1"/>
  <c r="C971" i="1"/>
  <c r="C972" i="1"/>
  <c r="C818" i="1"/>
  <c r="C889" i="1"/>
  <c r="C1198" i="1"/>
  <c r="C1143" i="1"/>
  <c r="C734" i="1"/>
  <c r="C96" i="1"/>
  <c r="C1382" i="1"/>
  <c r="C819" i="1"/>
  <c r="C727" i="1"/>
  <c r="C1159" i="1"/>
  <c r="C131" i="1"/>
  <c r="C155" i="1"/>
  <c r="C1108" i="1"/>
  <c r="C714" i="1"/>
  <c r="C980" i="1"/>
  <c r="C417" i="1"/>
  <c r="C1189" i="1"/>
  <c r="C1139" i="1"/>
  <c r="C555" i="1"/>
  <c r="C68" i="1"/>
  <c r="C439" i="1"/>
  <c r="C773" i="1"/>
  <c r="C450" i="1"/>
  <c r="C1298" i="1"/>
  <c r="C580" i="1"/>
  <c r="C526" i="1"/>
  <c r="C635" i="1"/>
  <c r="C673" i="1"/>
  <c r="C235" i="1"/>
  <c r="C236" i="1"/>
  <c r="C248" i="1"/>
  <c r="C587" i="1"/>
  <c r="C1148" i="1"/>
  <c r="C1033" i="1"/>
  <c r="C955" i="1"/>
  <c r="C956" i="1"/>
  <c r="C509" i="1"/>
  <c r="C842" i="1"/>
  <c r="C1096" i="1"/>
  <c r="C1057" i="1"/>
  <c r="C570" i="1"/>
  <c r="C1257" i="1"/>
  <c r="C1258" i="1"/>
  <c r="C833" i="1"/>
  <c r="C1187" i="1"/>
  <c r="C834" i="1"/>
  <c r="C755" i="1"/>
  <c r="C891" i="1"/>
  <c r="C249" i="1"/>
  <c r="C563" i="1"/>
  <c r="C560" i="1"/>
  <c r="C246" i="1"/>
  <c r="C247" i="1"/>
  <c r="C1286" i="1"/>
  <c r="C154" i="1"/>
  <c r="C936" i="1"/>
  <c r="C1401" i="1"/>
  <c r="C386" i="1"/>
  <c r="C193" i="1"/>
  <c r="C73" i="1"/>
  <c r="C78" i="1"/>
  <c r="C79" i="1"/>
  <c r="C783" i="1"/>
  <c r="C815" i="1"/>
  <c r="C43" i="1"/>
  <c r="C1154" i="1"/>
  <c r="C486" i="1"/>
  <c r="C384" i="1"/>
  <c r="C614" i="1"/>
  <c r="C904" i="1"/>
  <c r="C1082" i="1"/>
  <c r="C1278" i="1"/>
  <c r="C491" i="1"/>
  <c r="C492" i="1"/>
  <c r="C1092" i="1"/>
  <c r="C150" i="1"/>
  <c r="C213" i="1"/>
  <c r="C855" i="1"/>
  <c r="C347" i="1"/>
  <c r="C48" i="1"/>
  <c r="C812" i="1"/>
  <c r="C582" i="1"/>
  <c r="C324" i="1"/>
  <c r="C34" i="1"/>
  <c r="C669" i="1"/>
  <c r="C670" i="1"/>
  <c r="C1421" i="1"/>
  <c r="C1292" i="1"/>
  <c r="C55" i="1"/>
  <c r="C88" i="1"/>
  <c r="C632" i="1"/>
  <c r="C195" i="1"/>
  <c r="C177" i="1"/>
  <c r="C720" i="1"/>
  <c r="C348" i="1"/>
  <c r="C1277" i="1"/>
  <c r="C548" i="1"/>
  <c r="C802" i="1"/>
  <c r="C15" i="1"/>
  <c r="C110" i="1"/>
  <c r="C1354" i="1"/>
  <c r="C707" i="1"/>
  <c r="C713" i="1"/>
  <c r="C167" i="1"/>
  <c r="C994" i="1"/>
  <c r="C1218" i="1"/>
  <c r="C549" i="1"/>
  <c r="C322" i="1"/>
  <c r="C325" i="1"/>
  <c r="C578" i="1"/>
  <c r="C103" i="1"/>
  <c r="C522" i="1"/>
  <c r="C237" i="1"/>
  <c r="C82" i="1"/>
  <c r="C385" i="1"/>
  <c r="C875" i="1"/>
  <c r="C1360" i="1"/>
  <c r="C457" i="1"/>
  <c r="C57" i="1"/>
  <c r="C58" i="1"/>
  <c r="C77" i="1"/>
  <c r="C1349" i="1"/>
  <c r="C445" i="1"/>
  <c r="C435" i="1"/>
  <c r="C1007" i="1"/>
  <c r="C1195" i="1"/>
  <c r="C1196" i="1"/>
  <c r="C360" i="1"/>
  <c r="C996" i="1"/>
  <c r="C1071" i="1"/>
  <c r="C291" i="1"/>
  <c r="C1312" i="1"/>
  <c r="C1105" i="1"/>
  <c r="C1110" i="1"/>
  <c r="C860" i="1"/>
  <c r="C153" i="1"/>
  <c r="C415" i="1"/>
  <c r="C627" i="1"/>
  <c r="C1353" i="1"/>
  <c r="C1381" i="1"/>
  <c r="C1323" i="1"/>
  <c r="C1324" i="1"/>
  <c r="C489" i="1"/>
  <c r="C1273" i="1"/>
  <c r="C104" i="1"/>
  <c r="C931" i="1"/>
  <c r="C1162" i="1"/>
  <c r="C344" i="1"/>
  <c r="C35" i="1"/>
  <c r="C1372" i="1"/>
  <c r="C133" i="1"/>
  <c r="C145" i="1"/>
  <c r="C851" i="1"/>
  <c r="C831" i="1"/>
  <c r="C770" i="1"/>
  <c r="C944" i="1"/>
  <c r="C945" i="1"/>
  <c r="C786" i="1"/>
  <c r="C294" i="1"/>
  <c r="C1347" i="1"/>
  <c r="C1029" i="1"/>
  <c r="C660" i="1"/>
  <c r="C358" i="1"/>
  <c r="C261" i="1"/>
  <c r="C1233" i="1"/>
  <c r="C765" i="1"/>
  <c r="C330" i="1"/>
  <c r="C799" i="1"/>
  <c r="C616" i="1"/>
  <c r="C678" i="1"/>
  <c r="C1100" i="1"/>
  <c r="C1377" i="1"/>
  <c r="C453" i="1"/>
  <c r="C1387" i="1"/>
  <c r="C446" i="1"/>
  <c r="C50" i="1"/>
  <c r="C941" i="1"/>
  <c r="C1137" i="1"/>
  <c r="C738" i="1"/>
  <c r="C942" i="1"/>
  <c r="C1369" i="1"/>
  <c r="C743" i="1"/>
  <c r="C331" i="1"/>
  <c r="C728" i="1"/>
  <c r="C937" i="1"/>
  <c r="C340" i="1"/>
  <c r="C729" i="1"/>
  <c r="C1083" i="1"/>
  <c r="C617" i="1"/>
  <c r="C825" i="1"/>
  <c r="C1451" i="1"/>
  <c r="C1102" i="1"/>
  <c r="C260" i="1"/>
  <c r="C1397" i="1"/>
  <c r="C759" i="1"/>
  <c r="C1136" i="1"/>
  <c r="C1394" i="1"/>
  <c r="C1138" i="1"/>
  <c r="C943" i="1"/>
  <c r="C836" i="1"/>
  <c r="C22" i="1"/>
  <c r="C169" i="1"/>
  <c r="C163" i="1"/>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 r="D2" i="1"/>
</calcChain>
</file>

<file path=xl/sharedStrings.xml><?xml version="1.0" encoding="utf-8"?>
<sst xmlns="http://schemas.openxmlformats.org/spreadsheetml/2006/main" count="23576" uniqueCount="2749">
  <si>
    <t>Item Code</t>
  </si>
  <si>
    <t>Vintage</t>
  </si>
  <si>
    <t>Country</t>
  </si>
  <si>
    <t>Region of Wine</t>
  </si>
  <si>
    <t>Wine Style</t>
  </si>
  <si>
    <t>Wine Colour</t>
  </si>
  <si>
    <t>Producer</t>
  </si>
  <si>
    <t>Wine Name</t>
  </si>
  <si>
    <t>Principal Grape Variety</t>
  </si>
  <si>
    <t>Varietal Blend</t>
  </si>
  <si>
    <t>ABV%</t>
  </si>
  <si>
    <t>Vegetarian</t>
  </si>
  <si>
    <t>Vegan</t>
  </si>
  <si>
    <t>Certified Organic Wine</t>
  </si>
  <si>
    <t>Producer works organically</t>
  </si>
  <si>
    <t>Biodynamic</t>
  </si>
  <si>
    <t>Natural Wine</t>
  </si>
  <si>
    <t>Tasting Note</t>
  </si>
  <si>
    <t>Tech Sheet
(Click to view tech sheet on website)</t>
  </si>
  <si>
    <t>Bottle Size</t>
  </si>
  <si>
    <t>Bottles Per Case</t>
  </si>
  <si>
    <t>Cases Per Layer</t>
  </si>
  <si>
    <t>Is in Wooden Box</t>
  </si>
  <si>
    <t>RRP</t>
  </si>
  <si>
    <t>N/V</t>
  </si>
  <si>
    <t>Italy</t>
  </si>
  <si>
    <t>Veneto</t>
  </si>
  <si>
    <t>Frizzante</t>
  </si>
  <si>
    <t>No</t>
  </si>
  <si>
    <t>White</t>
  </si>
  <si>
    <t>Mabis</t>
  </si>
  <si>
    <t>Mabis, Biscardo Prosecco DOC Frizzante, Veneto, Italy</t>
  </si>
  <si>
    <t>Glera</t>
  </si>
  <si>
    <t>Glera (100%)</t>
  </si>
  <si>
    <t>Gently sparkling style of wine with delicate flavours of pears and apples with a refreshing finish. Made to be semi-sparkling, this style if wine is perfect for enjoying outside in the sunshine.</t>
  </si>
  <si>
    <t>Prosecco</t>
  </si>
  <si>
    <t>Mabis, Biscardo Prosecco DOC, Spumante Millesimato, Veneto, Italy</t>
  </si>
  <si>
    <t>Yes</t>
  </si>
  <si>
    <t>Elegant, delicate and aromatic Prosecco with hints of apples and honeysuckle. Very easy to enjoy!</t>
  </si>
  <si>
    <t>TBC</t>
  </si>
  <si>
    <t>Still wine</t>
  </si>
  <si>
    <t>Red</t>
  </si>
  <si>
    <t>Mabis, Casato di Melzi, Primitivo, IGT, Salento, Italy</t>
  </si>
  <si>
    <t>Primitivo</t>
  </si>
  <si>
    <t>Primitivo (100%)</t>
  </si>
  <si>
    <t>Gorgeous and powerful aromas of blackberry and chocolate on the palate, with a very pleasant fruity sweetness. The bouquet is also intense, and a long powerful rich finish is the icing on the cake.</t>
  </si>
  <si>
    <t>Mabis, Casato di Melzi, Negroamaro, IGT Salento, Italy</t>
  </si>
  <si>
    <t>Negroamaro</t>
  </si>
  <si>
    <t>Negroamaro (100%)</t>
  </si>
  <si>
    <t>Touches of pepper, bergamo cherries and black fruits on the nose, with an intensely fruity and full bodied palate.</t>
  </si>
  <si>
    <t>Mabis, Casato di Melzi, Salice Salentino Riserva, DOC, Italy</t>
  </si>
  <si>
    <t>Negroamaro (85%), Malvasia Nera (15%)</t>
  </si>
  <si>
    <t>Hint of leather and spices, vanilla and cherry on the nose, with a soft and fruity palate</t>
  </si>
  <si>
    <t>Corvina Veronese</t>
  </si>
  <si>
    <t>South Africa</t>
  </si>
  <si>
    <t>Stellenbosch</t>
  </si>
  <si>
    <t>Raats Family Wines</t>
  </si>
  <si>
    <t>Raats Family Wines, Dolomite Cabernet Franc, Raats, Stellenbosch, South Africa</t>
  </si>
  <si>
    <t>Cabernet Franc</t>
  </si>
  <si>
    <t>Cabernet Franc (100%)</t>
  </si>
  <si>
    <t>Dolomite wines express great purity of fruit and balanced elegance. The nose shows dark and red cherry. Dark berries, spiciness and herbs linger on the palate. The wine has great purity of fruit with a hint of wet-stone minerality and a velvet soft finish.</t>
  </si>
  <si>
    <t>Cabernet Franc (90%), Malbec (10%)</t>
  </si>
  <si>
    <t>Tuscany</t>
  </si>
  <si>
    <t>Le Chiantigiane</t>
  </si>
  <si>
    <t>Sangiovese</t>
  </si>
  <si>
    <t>Sangiovese (70%), Canaiolo Nero (10%), Colorino (10%), Merlot (10%)</t>
  </si>
  <si>
    <t>Mabis, Biscardo, Lugana, DOC, Veneto, Italy</t>
  </si>
  <si>
    <t>Trebbiano di Lugana</t>
  </si>
  <si>
    <t>Trebbiano di Lugana (100%)</t>
  </si>
  <si>
    <t>A beautifully poised, fresh mineral white. A floral almond nose with juicy pear and melon fruits on the palate.</t>
  </si>
  <si>
    <t>Le Chiantigiane, Baccio,Chianti Riserva, DOCG,  Tuscany, Italy</t>
  </si>
  <si>
    <t>Sangiovese (92%), Canaiolo (5%), Colorino (3%)</t>
  </si>
  <si>
    <t>Fruity, floral taste with hints of morello cherry and violet and a slight hint of vanilla, dry, well-balanced palate. Colour is bright red verging on garnet red when aged.</t>
  </si>
  <si>
    <t>France</t>
  </si>
  <si>
    <t>Bordeaux</t>
  </si>
  <si>
    <t>Château Lamothe-Cissac</t>
  </si>
  <si>
    <t>Cabernet Sauvignon</t>
  </si>
  <si>
    <t>A traditional style of Bordeaux that has elegance and savoury fruit in abundance. Exhibits a dark ruby colour in the first years. Aerating the wine displays a large spectrum of aromas: notes of red (blackcurrant) and jammy fruits associated with soft spices and subtle vanilla. Well-balanced palate with soft tannins and a very delicate finish. Excellent age worthiness. Cellaring a few years will develop a complex mix of leather, undergrowth and smoky notes.</t>
  </si>
  <si>
    <t>Australia</t>
  </si>
  <si>
    <t>Margaret River</t>
  </si>
  <si>
    <t>Stella Bella Wines</t>
  </si>
  <si>
    <t>Chardonnay</t>
  </si>
  <si>
    <t>Chardonnay (100%)</t>
  </si>
  <si>
    <t>Mabis, Biscardo Amarone della Valpolicella Classico, DOCG, Veneto, Italy</t>
  </si>
  <si>
    <t>Corvina</t>
  </si>
  <si>
    <t>Corvina (80%), Rondinella (10%), Molinara (10%)</t>
  </si>
  <si>
    <t>Intense garnet-red. With a delightful bouquet, which is intense and persistent with cherry hints. Velvety, slightly bitter, with cherry and bitter almonds.</t>
  </si>
  <si>
    <t>Riecine</t>
  </si>
  <si>
    <t>Sangiovese (95%), Merlot (5%)</t>
  </si>
  <si>
    <t>Sangiovese (100%)</t>
  </si>
  <si>
    <t>Spain</t>
  </si>
  <si>
    <t>Catalunya</t>
  </si>
  <si>
    <t>Cava</t>
  </si>
  <si>
    <t>Bodegas Sumarroca</t>
  </si>
  <si>
    <t>Bodegas Sumarroca, Cava Núria Claverol Homenatge, DO Cava, Spain</t>
  </si>
  <si>
    <t>Xarel-lo</t>
  </si>
  <si>
    <t>Xarel-lo (100%)</t>
  </si>
  <si>
    <t>Intense aromas with mineral and roasted notes that gives it a unique combination. The palate is extremely flavoursome with fine bubbles that melt in the mouth, then integrating with the complexity of aromas. Fruit driven aromas that also consist of brioche, baking spices, white fruits, and floral notes lead to a smooth textured, savoury sparkling wine.</t>
  </si>
  <si>
    <t>Loire</t>
  </si>
  <si>
    <t>Domaine Patrick Vauvy</t>
  </si>
  <si>
    <t>Domaine Patrick Vauvy, Sauvignon de Touraine, Loire, France</t>
  </si>
  <si>
    <t>Sauvignon Blanc</t>
  </si>
  <si>
    <t>Sauvignon Blanc (100%)</t>
  </si>
  <si>
    <t>Attractively aromatic, rich dry Sauvignon showing the fruit character of fully ripe grapes.  Exotic fruits in abundance on the nose and just a hint of mint.  On the pallet its fresh and tangy and the finish is fruity and moreish.</t>
  </si>
  <si>
    <t>Rose</t>
  </si>
  <si>
    <t>Domaine Patrick Vauvy, Rosé de Touraine, Loire, France</t>
  </si>
  <si>
    <t>Gamay</t>
  </si>
  <si>
    <t>Gamay (40%), Cabernet Franc (15%), Pineau d'aunis (15%), Cabernet Sauvignon &amp; Cot (30%)</t>
  </si>
  <si>
    <t>A pale salmon coloured rosé. On the nose this wine is floral but there are hints of spice which follow through to the palate. The palate combines volume and freshness in equal measure and the satisfying finish will leave you wanting more.</t>
  </si>
  <si>
    <t>Mabis, Biscardo, Uvam, Pinot Grigio delle Venezie, DOC Venezie, Italy</t>
  </si>
  <si>
    <t>Pinot Grigio</t>
  </si>
  <si>
    <t>Pinot Grigio (100%)</t>
  </si>
  <si>
    <t xml:space="preserve">An ambrosial nose of wonderful floral aroma's, on the palate there’s an abundance of tropical fruit, melon, guava and peach supported by zippy acidity making it mouth-tinglingly moreish.  A light refreshing wine for any occasion. </t>
  </si>
  <si>
    <t>Domaine des Baumard</t>
  </si>
  <si>
    <t>Domaine des Baumard, Savennières Clos St Yves, Loire, France</t>
  </si>
  <si>
    <t>Chenin Blanc</t>
  </si>
  <si>
    <t>Chenin Blanc (100%)</t>
  </si>
  <si>
    <t>A lively, dynamic palate with aromas of lemon and grapefruit, drawn by invigorating bitters that bring a long and lively finish.</t>
  </si>
  <si>
    <t>Intense aromas of green apple, honey, apricot and white flowers with a hint of gun smoke.  The chenin fruit on the palate is clean and bright and combined with the minerality its just perfect.  Ripe fruit yet zesty acidity ensuring that there will life in this bottle for many years to come.</t>
  </si>
  <si>
    <t>Domaine des Baumard, Savennières, Clos du Papillon, Loire, France</t>
  </si>
  <si>
    <t>Aromas of pear, almond and white flowers greet us on the nose. The palate is rich with citrus fruits, bergamot and fine mineral notes bringing purity to the finish and perfect balance.</t>
  </si>
  <si>
    <t>Other sparkling wine</t>
  </si>
  <si>
    <t>Domaine des Baumard, Cremant de Loire, Carte Turquoise, Loire, France</t>
  </si>
  <si>
    <t>Cabernet Franc (50%), Chenin Blanc (25%), Chardonnay (25%)</t>
  </si>
  <si>
    <t xml:space="preserve">Crisp and refreshing, vibrant and delicate, this sparkling wine is worth going out of your way to try. Light straw colour, minerally aromas with notes of apple and peach on the nose. Lemon, apple and pink grapefruit on the palate. The mousse is elegant and refined and there is plenty of crisp acidity.  The finish is long and dry with attractive biscuity notes. </t>
  </si>
  <si>
    <t>Domaine des Baumard, Crémant de Loire Rosé, Carte Corail, Loire, France</t>
  </si>
  <si>
    <t>Cabernet Franc (65%), Grolleau (25%), Pinot Noir (10%)</t>
  </si>
  <si>
    <t xml:space="preserve">A very fine, pale pink hue, the nose is enticing, full of peachy fresh fruit, nuanced with early tinges of honeycomb, and some red fruits sprinkled with mint.  Absolutely packed with vivacious fruits held up by a lively acidity.  Delicious hints of strawberry and cream, sprinkled with notes of black pepper on the palate. Harmonious and polished, this beautifully crafted sparkling wine has a vibrant, lively mousse.  </t>
  </si>
  <si>
    <t>Domaine des Baumard, Quarts de Chaume, Loire, France [131G/L RS] (37.5cl.)</t>
  </si>
  <si>
    <t>The greatest wine of the Loire Valley. It enjoys a terroir and a unique situation. These wines are rare elegance. A remarkable texture that combines power and clarity, richness and precision. A mingle of floral bouquets, notes of citrus and orchard fruit.</t>
  </si>
  <si>
    <t>Domaine des Baumard, Quarts de Chaume, Loire, France [151G/L RS] (37.5cl.)</t>
  </si>
  <si>
    <t>Domaine des Baumard, Quarts de Chaume, Loire, France [157G/L RS] (37.5cl.)</t>
  </si>
  <si>
    <t>Domaine François Crochet</t>
  </si>
  <si>
    <t>Domaine François Crochet, Sancerre Blanc, Loire, France</t>
  </si>
  <si>
    <t xml:space="preserve">Fresh, pure and elegant with blackcurrant leaf and gooseberry on the nose. This is textbook Sancerre which has fruit and minerality in perfect proportions. Fresh citrus fruit acidity supports stony fruit and minerality on the palate. The wines from Francois and Carine Crochet are some of the most precise and refined Sancerre around. With power and elegance and purity this wine really stands out. </t>
  </si>
  <si>
    <t>Domaine Pierre Marchand</t>
  </si>
  <si>
    <t>Domaine Pierre Marchand, Pouilly Fumé, Les Loges, Loire, France</t>
  </si>
  <si>
    <t>A complex, concentrated example of Pouilly Fumé with well balanced, crisp gooseberry and blackcurrant leaf fruit overlaid with hints of citrus and mineral. The finish is elegant and long with hints of flint and ripe apple.</t>
  </si>
  <si>
    <t>Castilla y León</t>
  </si>
  <si>
    <t>Bodegas y Viñedos Merayo</t>
  </si>
  <si>
    <t>Bodegas y Viñedos Merayo, Merayo Mencia, DO Bierzo, Spain</t>
  </si>
  <si>
    <t>Mencía</t>
  </si>
  <si>
    <t>Mencía (100%)</t>
  </si>
  <si>
    <t>This red has all the fresh, perfumed characters and ripe red fruit typical of Mencia. Vibrant and clear purplish red colour. An intense bouquet, very fresh with predominant berry and floral (violet) notes. Powerful and sweet on the palate. Spacious, fresh and creamy. The tannins are ripe and rounded, and the berry, ripe fruit, and floral as well as spicy notes on the nose appear again on the palate. A wonderfully long, persistent finish.</t>
  </si>
  <si>
    <t>Bodegas y Viñedos Merayo, Las Tres Filas Mencia, DO Bierzo, Spain</t>
  </si>
  <si>
    <t>Cherry red with violet hues. Intense, fresh, elegant nose where red fruit, strawberry and raspberry sensations dominate, as well as floral and violet notes. In the background, very well integrated vanilla, tobacco and minerals. Elegant and silky. On the palate it is fresh, with red fruit. Round, soft, silky tannin. Balanced acidity, freshness and varietal notes dominate in perfect harmony with wood flavours that give the wine complexity. The oak ageing is well integrated and very elegant.</t>
  </si>
  <si>
    <t>Rioja</t>
  </si>
  <si>
    <t>Bodegas Luis Cañas</t>
  </si>
  <si>
    <t>Bodegas Luis Cañas, Rioja Crianza, DOCa Rioja, Spain (150 cl.)</t>
  </si>
  <si>
    <t>Tempranillo</t>
  </si>
  <si>
    <t>Tempranillo (95%), Garnacha (5%)</t>
  </si>
  <si>
    <t>Ruby red colour. A clean nose with notes of balsamic and fine nuances of plum and clean oak. Smooth, fruit and spice flavours with toasted oak, velvety cherry fruit and a slight hint of liquorice. Lasting rich fruit flavours with smooth round tannins. Complex and structured. A pleasant finish with red fruits and hints of eucalyptus.</t>
  </si>
  <si>
    <t>Piedmont</t>
  </si>
  <si>
    <t>Tenuta Olim Bauda</t>
  </si>
  <si>
    <t>Tenuta Olim Bauda, Barbera d'Asti, La Villa, Piedmont, Italy (150 cl.)</t>
  </si>
  <si>
    <t>Barbera</t>
  </si>
  <si>
    <t>Barbera (100%)</t>
  </si>
  <si>
    <t>This wine is typified by a deep and bright ruby-red colour with a rich concentrated nose depicting cherry and berry fruit aromas. The palate is generous and full-bodied with a long and enticing finish.</t>
  </si>
  <si>
    <t>Sicily</t>
  </si>
  <si>
    <t>Baglio Gibellina</t>
  </si>
  <si>
    <t>Baglio Gibellina, U. Passimiento, DOC Sicily, Italy</t>
  </si>
  <si>
    <t>Nero d'Avola</t>
  </si>
  <si>
    <t>Nero d'Avola (70%), Frappato (30%)</t>
  </si>
  <si>
    <t>Bright intense red fruit on the nose displaying lots of red berries. The palate is warm and full-bodied with harmonious acidity and smooth and elegant tannins.</t>
  </si>
  <si>
    <t>Elgin</t>
  </si>
  <si>
    <t>Wines of Brocha</t>
  </si>
  <si>
    <t>Wines of Brocha, One Man Band Red, Brocha Vineyard, Elgin, South Africa</t>
  </si>
  <si>
    <t>Petit Verdot</t>
  </si>
  <si>
    <t>Petit Verdot (43%), Syrah (35%), Nebbiolo (12%), Mourvèdre (7%), Viognier (3%)</t>
  </si>
  <si>
    <t xml:space="preserve">This vintage has cool climate peppery spice, grippy tannins, with layers of bramble and black cherry fruit.
</t>
  </si>
  <si>
    <t>Syrah</t>
  </si>
  <si>
    <t>Syrah (54%), Cabernet Sauvignon (32%), Petit Verdot (7%), Viognier (4%), Mourvedre (3%)</t>
  </si>
  <si>
    <t>The wine shows cassis fruit, with exotic spice and red fruit notes. It is layered with fragrant ripe cherry and blackberry notes, with underlying spice cedarwood and white pepper characters. The palate is seamless, with elegant fine grained tannins.</t>
  </si>
  <si>
    <t>Iona</t>
  </si>
  <si>
    <t>Iona, Sophie Te'Blanche Sauvignon Blanc, Elgin, South Africa</t>
  </si>
  <si>
    <t xml:space="preserve">The 2025 has vibrant pure fruit of cut green apples, zesty limes, gooseberries and tropical notes with white flowers and subtle mineral undertones. Sophie is fresh, crisp, balanced accessible, playful and delicious.
</t>
  </si>
  <si>
    <t xml:space="preserve">Floral notes with a complex medley of tropical fruits, mingled with subtle lime and gooseberry undertones. The palate is balanced and rich, showing cut green apples with great minerality and texture. Sophie te'Blanche, a nickname given by those including our workers, who can't pronounce Sauvignon Blanc, is the inspiration behind this much loved wine, produced from grapes grown by dedicated farmers in Elgin and the Cape South Coast.    </t>
  </si>
  <si>
    <t>Iona, Mr P Knows Pinot Noir, Elgin, South Africa</t>
  </si>
  <si>
    <t>Pinot Noir</t>
  </si>
  <si>
    <t>Pinot Noir (100%)</t>
  </si>
  <si>
    <t>Elegant, fresh cherry and red berry nose with undergrowth melange. The palate is pure with lovely texture and sweet cherry fruit dominates with spicy undertones. The wine is fresh and intense with real vibrancy.</t>
  </si>
  <si>
    <t>South Australia</t>
  </si>
  <si>
    <t>One Chain Vineyards</t>
  </si>
  <si>
    <t>One Chain Vineyards, The Googly Chardonnay, South Australia</t>
  </si>
  <si>
    <t>This Chardonnay is sourced from cooler climate vineyards to give a delicious, tangy white wine. Crisp, lively and bright, this citrus scented Chardonnay is well balanced, with vibrant tropical fruit and melon on the palate with hints of green apple and pear. A succulent, juicy palate with broad, ripe pear and citrus.</t>
  </si>
  <si>
    <t>One Chain Vineyards, The Wrong Un Shiraz, Cabernet, South Australia</t>
  </si>
  <si>
    <t>Shiraz</t>
  </si>
  <si>
    <t>Shiraz (65%), Cabernet Sauvignon (35%)</t>
  </si>
  <si>
    <t>With its deep ruby hue, this wine opens boldly with aromas of cassis, blackberry, and plum, layered with subtle herbal notes and a hint of black pepper. On the palate, silky tannins and vibrant acidity carry rich flavours of dark chocolate, vanilla, and warming spice, culminating in a long, savoury finish. A bold yet refined red with true character.</t>
  </si>
  <si>
    <t>Shiraz (80%), Cabernet Sauvignon (20%)</t>
  </si>
  <si>
    <t>A rich, well balanced example of the Aussie classic blend. Lush black fruits coupled with touches of woodspice, liquorice and cassis follow through to a delicious, velvety finish. This wine is consistently good from vintage to vintage.</t>
  </si>
  <si>
    <t>Iona, Elgin Highlands Pinot Noir, Elgin, South Africa</t>
  </si>
  <si>
    <t>Perfumed with a floral nose of rose petals, black and red cherries, strawberries and underlying spice notes. The palate is textured, succulent and complex, with a long savoury finish. Vibrant acidity and fine grained chalky tannins make this a powerful and exceptional age worthy wine. This is classic, focussed Pinot Noir.</t>
  </si>
  <si>
    <t>Iona, Elgin Highlands Chardonnay, Elgin, South Africa</t>
  </si>
  <si>
    <t>Stylish and Burgundian with bright citrus, white stone fruit, oyster shell minerality and a hint of brioche. The purity of fruit combined with well-judged oak and bright fresh acidity result in a wine that is layered and complex with a lingering  finish.</t>
  </si>
  <si>
    <t>The wine shows concentrated marzipan and citrus notes, with underlying hazelnut and lime notes, which adds to layered complexity. The wine is seamless, with flavoursome and long finish.</t>
  </si>
  <si>
    <t>Iona, Elgin Highlands Sauvignon Blanc, Elgin, South Africa</t>
  </si>
  <si>
    <t>Sauvignon Blanc (96%), Sémillon (4%)</t>
  </si>
  <si>
    <t>Beautiful purity of limes and ripe gooseberry, with tropical, floral and fine herbal notes, ruby grapefruit and white pear drop on the finish. This is cool climate Sauvignon Blanc – vibrant, mineral, elegant, balanced and delicate, with a long, layered and complex finish.</t>
  </si>
  <si>
    <t xml:space="preserve">Beautiful purity of limes and ripe gooseberry, with tropical, floral and herbal notes, ruby 
grapefruit and white pear drop on the nish. This is cool climate Sauvignon Blanc – vibrant, 
mineral, elegant, balanced and delicate, with a long, layered and complex finish.
</t>
  </si>
  <si>
    <t>Fragrance of pure white grapefruit, intense tropical fruit, ripe gooseberry and fleshy kiwi fruit over-lay Iona’s distinctive herbal and floral undertone. The palate is keenly balanced showing cut green apples and lime marmalade followed by great minerality and length.</t>
  </si>
  <si>
    <t>New Zealand</t>
  </si>
  <si>
    <t>Central Otago</t>
  </si>
  <si>
    <t>Mount Edward</t>
  </si>
  <si>
    <t>Mount Edward, Riesling, Central Otago, New Zealand</t>
  </si>
  <si>
    <t>Riesling</t>
  </si>
  <si>
    <t>Riesling (100%)</t>
  </si>
  <si>
    <t>A vibrant nose of apple blossom and orange zest with just a hint of ginger leads to a bracingly fresh palate of apple and lime. With surprising weight and texture, this clean, linear Riesling is a delightful shock to the palate with real purity and eternal finish.</t>
  </si>
  <si>
    <t>Bulgaria</t>
  </si>
  <si>
    <t>Bessa Valley</t>
  </si>
  <si>
    <t>Enira</t>
  </si>
  <si>
    <t>Enira, Bessa Valley, Bulgaria</t>
  </si>
  <si>
    <t>Merlot</t>
  </si>
  <si>
    <t>Merlot (42%), Syrah (36%), Petit Verdot (12%), Cabernet Sauvignon (10%)</t>
  </si>
  <si>
    <t xml:space="preserve">The wine has an attractive, dark garnet colour. Intense aromas reveal a magnificent bouquet consist of plum, red cherry, forest fruits, milk chocolate and vanilla. The palate is dense, round with a distinctive silkiness indicating the perfect balance between ripe fruit and oak tannins. Superb softness and long-lasting end completed this remarkable wine.
</t>
  </si>
  <si>
    <t>Merlot (52%), Syrah (26%), Petit Verdot (14%), Cabernet Sauvignon (8%)</t>
  </si>
  <si>
    <t>A big, robust Bulgarian red made in a very opulent Bordeaux style by master winemakers. This wine shows a deep purple colour whilst the nose explodes with vanilla and menthol aromas, followed by blackberry and raspberry strong nuances.</t>
  </si>
  <si>
    <t>Enira, Reserva, Bessa Valley, Bulgaria</t>
  </si>
  <si>
    <t>Syrah (36%), Petit Verdot (33%), Merlot (25%), Cabernet Sauvignon (6%)</t>
  </si>
  <si>
    <t xml:space="preserve">Very deep garnet colour, there is a plethora of aromas; magnificent scents of forest fruits, plum, red cherry followed by chocolate, vanilla and dried herbs. The palate is dense, smooth and homogeneous. The structure is masterly composed of silky tannins derives from ripe fruits and oak barrels. Opulent and long-lasting flavours complete this superb wine. 
</t>
  </si>
  <si>
    <t>Burgundy</t>
  </si>
  <si>
    <t>Bodegas Manzanos</t>
  </si>
  <si>
    <t>Bodegas Manzanos, Voché Crianza, DOCa Rioja, Spain</t>
  </si>
  <si>
    <t>Tempranillo (80%), Graciano (20%)</t>
  </si>
  <si>
    <t>Intense red colour with garnet nuances. Expressive, aromatic with mature fruit and spices such as clove and white pepper ending in a well rounded, intense but very juicy wine with lovely integrated oak and tannins.</t>
  </si>
  <si>
    <t>Portugal</t>
  </si>
  <si>
    <t>Douro</t>
  </si>
  <si>
    <t>Port</t>
  </si>
  <si>
    <t>Delaforce</t>
  </si>
  <si>
    <t>Delaforce, Fine White Port, Douro, Portugal</t>
  </si>
  <si>
    <t>Malvasia Fina</t>
  </si>
  <si>
    <t>Malvasia Fina (%), Rabigato (%), Gouveio (%), Viozinho (%)</t>
  </si>
  <si>
    <t>Pale colour and medium sweetness. Pleasantly fruity bouquet which maintains its pale colour over a long period.</t>
  </si>
  <si>
    <t>Delaforce, Fine Ruby Port, Douro, Portugal</t>
  </si>
  <si>
    <t>Touriga Nacional</t>
  </si>
  <si>
    <t>Touriga Nacional (%), Touriga Franca (%), Tinta Roriz (%)</t>
  </si>
  <si>
    <t xml:space="preserve">Rich, lightly perfumed, raspberry aroma. On the mouth; smooth, silky, deliciously fresh sweet raspberry fruit flavours. Lovely quality and intensity of fruit. An attractive very fresh well balanced wine.
</t>
  </si>
  <si>
    <t>Field Blend</t>
  </si>
  <si>
    <t>Delaforce, 'His Eminence’s Choice', 10 Year Old Port, Douro, Portugal</t>
  </si>
  <si>
    <t>This sumptuous and richly flavoured tawny port is matured for ten years in seasoned oak casks. It combines ripe jammy fruit aromas with the rich mellow flavours of wood ageing and displays the characteristic elegance, balance and harmony of the Delaforce house style. Rich and round on the palate.</t>
  </si>
  <si>
    <t>Domaine des Herbauges</t>
  </si>
  <si>
    <t>Domaine des Herbauges, Muscadet Sur Lie, Côtes de Grandlieu, La Roche Blanche, Loire, France</t>
  </si>
  <si>
    <t>Melon de Bourgogne</t>
  </si>
  <si>
    <t>Melon de Bourgogne (100%)</t>
  </si>
  <si>
    <t>With a deep, golden colour, this is a charming, full-bodied, Muscadet that expresses beautiful minerality, honey and grapefruit notes. The palate is punctuated by flattering lemon with a light crisp finish. The perfect aperitif.</t>
  </si>
  <si>
    <t>South West</t>
  </si>
  <si>
    <t>Crocus</t>
  </si>
  <si>
    <t>Crocus, Le Calcifère, AOC Cahors, France</t>
  </si>
  <si>
    <t>Malbec</t>
  </si>
  <si>
    <t>Malbec (100%)</t>
  </si>
  <si>
    <t xml:space="preserve">Deep purple, with touches of fuchsia on the rim. An intense malbec displaying aromas of red cherry, blueberry, rose petal, ripe Italian plum, black liquorice and spice box. The palate is concentrated and bright, cascading with focused flavours of black cherry, red plum, milk chocolate, talc and hints of butterscotch and star anise, supported by fine-grained tannins. </t>
  </si>
  <si>
    <t>Germany</t>
  </si>
  <si>
    <t>Mosel</t>
  </si>
  <si>
    <t>Weingut Max Ferdinand Richter</t>
  </si>
  <si>
    <t>Wéingut Max Ferdinand Richter, Estate Riesling, QbA, Mosel, Germany</t>
  </si>
  <si>
    <t>This Estate Riesling is fresh and full of pure orchard fruits, a mix of peach, raspberry and elderberry blossom. Upfront there is a little sweetness that freshens the taste buds; it dances in your mouth and swings gently on your palate. The mineral texture carries the perfect balance of residual sugar and vibrant, elegant fruit acid. It finishes with gentle clean dry lingering structure. A very zesty Riesling.</t>
  </si>
  <si>
    <t>Galicia</t>
  </si>
  <si>
    <t>Pazo Señorans</t>
  </si>
  <si>
    <t>Pazo Señorans, Albariño, Rias Baixas, Spain</t>
  </si>
  <si>
    <t>Albariño</t>
  </si>
  <si>
    <t>Albariño (100%)</t>
  </si>
  <si>
    <t xml:space="preserve">This has lots of intensity. Small stone fruits, hints of white flowers, herbs, fennel, and bay leaves, with a clear earthy, mineral, and saline background. Still vibrant on the palate, with immediate freshness, a fruity punch, herbaceous notes and sharp acidity that supports the freshness throughout as well subtle saline notes on the finish.
</t>
  </si>
  <si>
    <t>Domaine Jean-Paul Picard</t>
  </si>
  <si>
    <t>Domaine Jean-Paul Picard, Sancerre, Loire, France</t>
  </si>
  <si>
    <t>Pale gold in colour, the wine opens with bright aromatic notes of exotic fruit and citrus, with subtle hints of minerality and orange blossom. On the palate the wine is full bodied and balanced with a bright crisp finish.</t>
  </si>
  <si>
    <t>Beaujolais</t>
  </si>
  <si>
    <t>Domaine de la Couvette</t>
  </si>
  <si>
    <t>Domaine de la Couvette, Organic Beaujolais, France</t>
  </si>
  <si>
    <t>Gamay (100%)</t>
  </si>
  <si>
    <t>Garnet-coloured with purple highlights. This organic wine contains a large range of fruit aromas dominated by ripe red berries. Some spicy and earthy notes as well.  Fruity and well-balanced with a smooth minerality and excellent structure making this very easy to drink.</t>
  </si>
  <si>
    <t>Domaine de la Couvette Beaujolais Blanc-Chardonnay, France</t>
  </si>
  <si>
    <t>Light yellow in colour the wine has a fruity, floral and mineral nose, and citrus notes. An elegant subtle Chardonnay that is supple, balanced and delightfully fruity.</t>
  </si>
  <si>
    <t>Domaine de Colette</t>
  </si>
  <si>
    <t>Domaine de Colette, Regnié, Beaujolais, France</t>
  </si>
  <si>
    <t>A captivating deep ruby red, this wine entices with a fresh, aromatic nose and an abundance of juicy red-fruit character. Elegant and vibrant on the palate, its supple tannins are seamlessly integrated, lending finesse without overpowering. Perfectly balanced acidity keeps each sip lively and refreshing, making it an irresistibly bright and flavoursome choice for any occasion.</t>
  </si>
  <si>
    <t>Rallo Azienda Agricola</t>
  </si>
  <si>
    <t>Rallo Azienda Agricola, Al Qasar Zibibbo, DOP Sicily, Italy</t>
  </si>
  <si>
    <t>Zibibbo</t>
  </si>
  <si>
    <t>Zibibbo (100%)</t>
  </si>
  <si>
    <t>Bright golden yellow in colour, this fragrant Sicilian wine has pleasant floral aromas with stone fruit notes such as peach, and also pear. Fresh and well balanced, elegant and aromatic on the finish.</t>
  </si>
  <si>
    <t>Rallo Azienda Agricola, Beleda, Catarratto, DOP Sicily</t>
  </si>
  <si>
    <t>Catarratto</t>
  </si>
  <si>
    <t>Catarratto (100%)</t>
  </si>
  <si>
    <t>Greenish yellow with straw hues. The bouquet of grapefruit, peach and lime entice you onto the palate which includes pineapple, apple and tropical fruit, Well balanced and round.</t>
  </si>
  <si>
    <t>Rallo Azienda Agricola, Evro Insolia, DOP Sicily, Italy</t>
  </si>
  <si>
    <t>Insolia</t>
  </si>
  <si>
    <t>Insolia (100%)</t>
  </si>
  <si>
    <t>A straw yellow colour wine, with fresh citrussy notes and crisp apple. Persistent harmanious and mineral on the finish.</t>
  </si>
  <si>
    <t>Mabis, Biscardo Soave Classico, DOC, Veneto, Italy</t>
  </si>
  <si>
    <t>Garganega</t>
  </si>
  <si>
    <t>Garganega (85%), Trebbiano Di Soave (15%)</t>
  </si>
  <si>
    <t xml:space="preserve">This wine is produced in the villages of Soave and Monteforte, near Verona. Its colour is straw yellow with green reflections. The bouquet reflects the characteristics of a wine with a delicate perfume of melon, orange zest and peach with a hint of almond. Dry, medium-bodied and beautifully balanced.
</t>
  </si>
  <si>
    <t>Languedoc and Roussillon</t>
  </si>
  <si>
    <t>Vignerons de Florensac</t>
  </si>
  <si>
    <t>Vignerons de Florensac, Ornezon, Picpoul de Pinet, France</t>
  </si>
  <si>
    <t>Picpoul de Pinet</t>
  </si>
  <si>
    <t>Picpoul de Pinet (100%)</t>
  </si>
  <si>
    <t>Pale yellow with green hues, this lovely and fresh Picpoul has plentiful aromas of grapefruit and citrus fruit as well as bracing citrus and stone fruit flavours.</t>
  </si>
  <si>
    <t>Mabis, Biscardo Neropasso, IGT Veneto, Italy (150cl.)</t>
  </si>
  <si>
    <t>Corvinone</t>
  </si>
  <si>
    <t>Corvinone (40%), Corvina (30%), Cabernet Sauvignon (30%)</t>
  </si>
  <si>
    <t>Intense ruby red turning to garnet with ageing. Bouquet is spicy with hints of cherry, black cherry and plum compote. fine and velvety palate, persistent, with soft tannins at the end.</t>
  </si>
  <si>
    <t>Rhône</t>
  </si>
  <si>
    <t>Guillaume Gonnet</t>
  </si>
  <si>
    <t>Guillaume Gonnet, Tavel Rosé, La Nymphe, Southern Rhône, France</t>
  </si>
  <si>
    <t>Grenache</t>
  </si>
  <si>
    <t>Grenache (70%), Syrah (20%), Cinsault (10%)</t>
  </si>
  <si>
    <t xml:space="preserve">This is a round, textured rose, a gorgeous, vibrant, dark, pink colour. Loads of fruit on the nose and palate - strawberry, cherries, watermelon, peach, and nectarine. Nice dry, refreshing finish. This wine is not only pretty, but tastes delightful. You may have trouble sharing it!
</t>
  </si>
  <si>
    <t>Giavi</t>
  </si>
  <si>
    <t>Giavi, Prosecco Superiore Brut Nature, Rive Di Ogliano, Conegliano Valdobbiadene DOCG, Italy</t>
  </si>
  <si>
    <t>Brillant pale straw yellow with greenish hues. Very fine and persistent perlage. On the nose it is multi-layered and complex green apple, pear, stone fruits enriched by delicate floral notes. On the palate it is very creamy and elegant perlage. Ample, vibrant and persistent on the finish.</t>
  </si>
  <si>
    <t>Abel Mendoza</t>
  </si>
  <si>
    <t>Abel Mendoza, Viura, DOCa Rioja, Spain</t>
  </si>
  <si>
    <t>Viura</t>
  </si>
  <si>
    <t>Viura (100%)</t>
  </si>
  <si>
    <t>Straw yellow. Intense aromas, floral, very perfumed, with good fruit expression in the foreground, and well integrated wood notes of balsamic and dried grass. In the mouth it has superb acidity with a bright, smooth, silky and pleasant finish.</t>
  </si>
  <si>
    <t>Abel Mendoza, Malvasia, DOCa Rioja, Spain</t>
  </si>
  <si>
    <t>Malvasia</t>
  </si>
  <si>
    <t>Malvasia (100%)</t>
  </si>
  <si>
    <t>Fresh and complex. Apple, peach, quince and citrus nose. The mouth has a dense and structured entry with supple and sweet fruit and acidity combined with herbs and with a hint of vanilla.</t>
  </si>
  <si>
    <t>Abel Mendoza, Garnacha Blanca, Rioja, Spain</t>
  </si>
  <si>
    <t>Garnacha Blanca</t>
  </si>
  <si>
    <t>Garnacha Blanca (100%)</t>
  </si>
  <si>
    <t>This viscous, mouth-filling wine offers notes of toast, red and green apples, caramel and almond.</t>
  </si>
  <si>
    <t>Abel Mendoza, Tempranillo Blanco, DOCa Rioja, Spain</t>
  </si>
  <si>
    <t xml:space="preserve">Tempranillo Blanco </t>
  </si>
  <si>
    <t>Tempranillo Blanco  (100%)</t>
  </si>
  <si>
    <t xml:space="preserve">Ripe yellow fruit on a very intense nose. With more acidity than the red Tempranillo, this is a grape with a great future in Rioja, especially in cold years. It has great length, volume and persistence. </t>
  </si>
  <si>
    <t>Abel Mendoza, Jarrarte Tinto Joven, DOCa Rioja, Spain</t>
  </si>
  <si>
    <t>Tempranillo (100%)</t>
  </si>
  <si>
    <t>A lively and young wine marked by its explosion of flavours. This stands out from other young Rioja wines, showing a different personality. Lively and fruity, it perfectly reveals the quality of the grapes, playing a magnificent symphony of colour, aroma and flavour.</t>
  </si>
  <si>
    <t>Abel Mendoza, Selección Personal, DOCa Rioja, Spain</t>
  </si>
  <si>
    <t>A very classy and compelling wine. Deeply coloured with a pure, intense bouquet of crushed fruits, spice and oak. Elegant oak ageing enhances the wine’s complexity and class.</t>
  </si>
  <si>
    <t>Graciano</t>
  </si>
  <si>
    <t>Graciano (100%)</t>
  </si>
  <si>
    <t>Bodegas Manzanos, Voché, Blanco Fermentado en Barrica, DOCa Rioja, Spain</t>
  </si>
  <si>
    <t>Viura (51%), Chardonnay (49%)</t>
  </si>
  <si>
    <t>Lemon yellow colour which is clean and bright. A very expressive aroma with citrus and grapefruit, spices and vanilla scents. A fresh and very well balanced wine with balanced acidity and a long citrus finish.</t>
  </si>
  <si>
    <t>Montsant</t>
  </si>
  <si>
    <t>Celler de Capçanes</t>
  </si>
  <si>
    <t>Celler de Capçanes, Cabrida, DO Montsant, Spain</t>
  </si>
  <si>
    <t>Grenache (100%)</t>
  </si>
  <si>
    <t>Bright, deep violet- ruby colour. Plentiful aromas of cherry and blueberry which shows the pure essence of old Grenache vines. Full-bodied, dense flavours of dark berry fruit, elegant oaky, toastiness, fresh, vibrant acidity and elegant glycerin sweetness A serious, ripe tannin background with very good length.</t>
  </si>
  <si>
    <t>Celler de Capçanes, Pansal del Calàs, DO Montsant, Spain [92.8G/L RS] (50cl.)</t>
  </si>
  <si>
    <t>Grenache (70%), Carignan (30%)</t>
  </si>
  <si>
    <t>This dark, almost black wine has enormous concentration, resulting in very ripe seductive fruits like roasted aromas of plums, cassis and dark cherries and currant, toast, coffee and mocha. Perfectly aligned alcohol and lively acidity with an elegant smooth finesse. The sugar level is attractive and well integrated and the wine shows serious soft and ripe red wine tannin structure.</t>
  </si>
  <si>
    <t>Celler de Capçanes, Pansal del Calàs, DO Montsant, Spain (50cl.)</t>
  </si>
  <si>
    <t>Alemany I Corrió</t>
  </si>
  <si>
    <t>Carignan</t>
  </si>
  <si>
    <t>Alemany i Corrió, Pas Curtei, Penedès, Spain</t>
  </si>
  <si>
    <t>Carignan (60%), Cabernet Sauvignon (20%), Merlot (20%)</t>
  </si>
  <si>
    <t>This Bordeaux-esque wine jam packed full of mouthwatering black fruits with beautiful soft tannins. Intense, moreish with crunchy fruit and plenty of length on the finish.</t>
  </si>
  <si>
    <t>Merlot (60%), Cabernet Sauvignon (20%), Cariñena (20%)</t>
  </si>
  <si>
    <t>Alemany i Corrió, Principia Mathematica, Penedès, Spain</t>
  </si>
  <si>
    <t xml:space="preserve">Crisp white fruit and apricot nose with a light nutty element and a Meursault-esque butteriness. The aromas open up and become richer but still perfectly balanced. Dry, soft but fresh acidity. A lovely depth of mineral laced, grassy white fruit with hints of apricot and nuts. </t>
  </si>
  <si>
    <t>Alemany i Corrió, Cargol Treu Vi, Penedès, Spain</t>
  </si>
  <si>
    <t xml:space="preserve">Lovely aromas of white flowers, white fruit, citrus, hints of smoke and elegant mineral undertones. On the palate, notes of apples, pears, smoke, dry flowers and vanilla combine with some salty touches and mineral remembrances. Long, salty finish. </t>
  </si>
  <si>
    <t>Abel Mendoza, Jarrarte Tinto Oak Aged, Rioja, Spain</t>
  </si>
  <si>
    <t>Cherry red, purple and traces of violet. Subtle notes of cocoa, liquorice, and balsamic. It enters the mouth dry and structured.</t>
  </si>
  <si>
    <t>Abel Mendoza, Suelos, Rioja, Spain</t>
  </si>
  <si>
    <t>Crocus, L'Atelier, AOC Cahors, France</t>
  </si>
  <si>
    <t xml:space="preserve">Inky, floral and refined with notes of plum and black cherry and sweet oak. </t>
  </si>
  <si>
    <t>Sardinia</t>
  </si>
  <si>
    <t>Mora &amp; Memo</t>
  </si>
  <si>
    <t>Mora &amp; Memo, Nau, Cannonau di Sardegna, DOC Sardinia, Italy</t>
  </si>
  <si>
    <t>Cannonau</t>
  </si>
  <si>
    <t>Cannonau (100%)</t>
  </si>
  <si>
    <t>Ruby red with brillant violet reflections, red fruits and spicy notes. Soft and elegant  tannins with good structure and pleasant complexity.</t>
  </si>
  <si>
    <t>Mora &amp; Memo, Tino, Vermentino di Sardegna, DOC Sardinia, Italy</t>
  </si>
  <si>
    <t>Vermentino</t>
  </si>
  <si>
    <t>Vermentino (100%)</t>
  </si>
  <si>
    <t>Straw colour with green tints, brilliant. Intense and persistent with scents of flowers and plants, rosemary, thyme and sage. The palate is full of lovely vegetal notes and a warm and balanced finish.</t>
  </si>
  <si>
    <t>Chile</t>
  </si>
  <si>
    <t>Bío Bío Valley</t>
  </si>
  <si>
    <t>Indómita</t>
  </si>
  <si>
    <t>Central Valley</t>
  </si>
  <si>
    <t>Indomita, Costa Vera Carménère, Central Valley, Chile</t>
  </si>
  <si>
    <t>Carménère</t>
  </si>
  <si>
    <t>Carménère (100%)</t>
  </si>
  <si>
    <t>Expressive with good concentration. Wild berry, truffle, and violet aromas, as well as the signature touch of spices and grass of this rich, intense and friendly Chilean wine. Gentle tannins, no oak, just freshness and harmony.</t>
  </si>
  <si>
    <t>Viognier</t>
  </si>
  <si>
    <t>Viognier (100%)</t>
  </si>
  <si>
    <t>Domaine de Colette, Beaujolais Villages Rouge, Beaujolais, France</t>
  </si>
  <si>
    <t>A light aromatic wine with an abundance of juicy red fruit aromas. Bright and flavoursome with supple tannins that are beautifully integrated. The acidity is just right to keep the wine lively and refreshing.</t>
  </si>
  <si>
    <t>Domaine de Colette, Morgon, Beaujolais, France</t>
  </si>
  <si>
    <t>This light red wine has plentiful red fruit aromas, cherries and raspberries. Its is fleshy and soft with juicy fruit and a lively acidity. The supple tannins are ripe and light, the finish is silky and persistent.</t>
  </si>
  <si>
    <t>Famille Morin</t>
  </si>
  <si>
    <t>Famille Morin, Cuvée Caroline, Picpoul de Pinet, France</t>
  </si>
  <si>
    <t>Picpoul</t>
  </si>
  <si>
    <t>Picpoul (100%)</t>
  </si>
  <si>
    <t xml:space="preserve">Bright and pale yellow wine with very fresh aromas of white flowers, acacia and hawthorn; fresh and saline palate but with a slight roundness for a Picpoul. This is “gourmet” Picpoul.
</t>
  </si>
  <si>
    <t>Baglio Gibellina, U. Passimiento, DOC Sicily, Italy (150cl.)</t>
  </si>
  <si>
    <t>Navarra</t>
  </si>
  <si>
    <t>Bodegas Manzanos, Castillo De Enériz Reserva, Navarra, Spain</t>
  </si>
  <si>
    <t>Cabernet Sauvignon (40%), Merlot (40%), Tempranillo (20%)</t>
  </si>
  <si>
    <t>Deep garnet red colour with ripe and red-berry fruits aromas. In the mouth, elegant, ripe and with a velvety tannin.</t>
  </si>
  <si>
    <t>Domaine Francois Crochet, Sancerre, Chêne Marchand, Loire, France</t>
  </si>
  <si>
    <t>A very fresh, pure and aromatic wine. This Sancerre is complex and concentrated with gooseberry, blackcurrant leaf and hints of honey overlaid with minerality and held tightly by a core of acidity. The finish is elegant and long with flint and ripe apple leaving a lasting impression.</t>
  </si>
  <si>
    <t>Bruwer Vintners</t>
  </si>
  <si>
    <t>Bruwer Vintners, Haarlem To Hope White, Stellenbosch, South Africa</t>
  </si>
  <si>
    <t>Chenin Blanc (78%), Semillon (22%)</t>
  </si>
  <si>
    <t>The wine has bright fruit concentration on the nose, which follows through onto the palate. There is tension and excitement all at once. Nectarine, pear and melon are given depth by touches of spice, lemongrass and ginger, while hints of florals are a further dimension.  Time in oak, with close lees contact, has helped to give the wine breadth and depth, still remaining fresh and focused, with a saline and savoury finish.</t>
  </si>
  <si>
    <t>Chenin Blanc (52%), Semillon (42%), Muscat d’ Alexandrie (6%)</t>
  </si>
  <si>
    <t>Mabis, Biscardo Neropasso, IGT Veneto, Italy</t>
  </si>
  <si>
    <t>Pazo Señorans, Albariño Colección, Rias Baixas, Spain</t>
  </si>
  <si>
    <t>Attractive pale yellow colour, a delicate aroma profile. Subtle citrus notes and lovely structure in the mouth.</t>
  </si>
  <si>
    <t>Condado de Huelva</t>
  </si>
  <si>
    <t>Bodegas Contreras Ruiz</t>
  </si>
  <si>
    <t>Contreras Ruiz, Viña Barredero Blanco, DO Condado de Huelva, Spain</t>
  </si>
  <si>
    <t>Zalema</t>
  </si>
  <si>
    <t>Zalema (100%)</t>
  </si>
  <si>
    <t>Bright yellow with gold and green highlights. This is a fine and elegant wine, with vast aromatic range from citrus fruits like grapefruit and orange through to floral notes and blossom and tropical fruits like peach and pineapple. The palate is similar with fresh acidity, slightly saline and with a rich and long finish.</t>
  </si>
  <si>
    <t>Abel Mendoza, Blanco 5 Varietals, DOCa Rioja, Spain</t>
  </si>
  <si>
    <t>Viura (37%), Tempranillo Blanco (25%), Garnacha Blanco (18%), Malvasia (10%), Torrontés (10 %)</t>
  </si>
  <si>
    <t>The nose is quite complex, with notes of smoke, yellow and white fruits, white flowers and balsamic aromas. The compact palate shows power as well as plenty of well-integrated oak.</t>
  </si>
  <si>
    <t>Thistledown</t>
  </si>
  <si>
    <t>Thistledown, She's Electric Single Vineyard Old Vine Grenache, McLaren Vale, South Australia, Australia</t>
  </si>
  <si>
    <t>Aromatic and lifted on the nose with a beautifully layered, textural palate with wild strawberry and spice.</t>
  </si>
  <si>
    <t>Aromatic, fragrant and almost pinot-like, this wine has great energy. Cranberry, spice and wild cherry combine with silky texture to create a beautifully elegant red.</t>
  </si>
  <si>
    <t>Argentina</t>
  </si>
  <si>
    <t>Mendoza</t>
  </si>
  <si>
    <t>Man Meets Mountain</t>
  </si>
  <si>
    <t>Man Meets Mountain, Malbec, Mendoza, Argentina</t>
  </si>
  <si>
    <t>"Great things are done when men and mountains meet, this is not done by jostling in the street". The quest for higher quality has seen Argentina's most ambitious winemakers push into the Andes foothills where the higher altitude and meagre soils produce the finest grapes. Man Meets Mountain celebrates those that face up to and conquer the challenges posed by nature and brings to you a harmonious Malbec, packed full of blueberry, blackcurrant and plum and a complex and delicious finish.</t>
  </si>
  <si>
    <t>Provence</t>
  </si>
  <si>
    <t>Domaine de la Grande Bauquière</t>
  </si>
  <si>
    <t>Domaine La Grande Bauquière, B Création, Côtes de Provence Rosé, France</t>
  </si>
  <si>
    <t>Cinsault</t>
  </si>
  <si>
    <t>Cinsault (50%), Grenache (40%), Shiraz (10%)</t>
  </si>
  <si>
    <t>Fresh and appealing, this lychee coloured wine offers white flowers and red berries on the nose with a hint of grapefruit. The flavours are complex, dominated by ripe tropical fruits and balanced by a lovely mineral structure.</t>
  </si>
  <si>
    <t>Grenache (40%), Cinsault (40%), Shiraz (20%)</t>
  </si>
  <si>
    <t>Domaine La Grande Bauquière, Moment Inattendu, Côtes de Provence Rosé, France</t>
  </si>
  <si>
    <t>Grenache (60%), Cinsault (30%), Syrah (10%)</t>
  </si>
  <si>
    <t>A lovely salmon pink colour, the red berries on the nose lead into a very appealing, 'more-ish' wine that is rich in fruit yet delicately balanced by a lovely lemon freshness on the finish.</t>
  </si>
  <si>
    <t>Tejo</t>
  </si>
  <si>
    <t>Quinta da Alorna</t>
  </si>
  <si>
    <t>Quinta da Alorna, Touriga Nacional, DOC, Tejo, Portugal</t>
  </si>
  <si>
    <t>Touriga Nacional (100%)</t>
  </si>
  <si>
    <t>This purple coloured wine has a floral aroma with strong notes of violets and red and black fruits, like raspberry and blackberry. A well balanced round body sustaining the notes of black fruits. The finish is elegant with fine long tannins.</t>
  </si>
  <si>
    <t>Quinta da Alorna, Verdelho, DOC, Tejo, Portugal</t>
  </si>
  <si>
    <t>Verdelho</t>
  </si>
  <si>
    <t>Verdelho (100%)</t>
  </si>
  <si>
    <t>Citrus yellow in colour with lemon zest aroma and notes of tropical fruits and passion fruit.The acidity level is well-balanced with a round body and a slight herbal touch which grants complexity to this wine. A very elegant wine with a persistent and fresh finish.</t>
  </si>
  <si>
    <t>Quinta da Alorna, Branco Colheita Tardia Late Harvest, DO Tejo, Portugal  [93G/L RS] (37.5cl.)</t>
  </si>
  <si>
    <t>Fernão Pires</t>
  </si>
  <si>
    <t>Fernão Pires (100%)</t>
  </si>
  <si>
    <t>A deep golden yellow colour. Plentiful aroma's of ripe tropical fruits with notes of flowers, honey and almond giving complexity. Deliciously sweet and intense with a good balance of the natural acidity that makes the finish long and pleasant.</t>
  </si>
  <si>
    <t>Manchuela</t>
  </si>
  <si>
    <t>Bodegas Altolandon</t>
  </si>
  <si>
    <t>Bodegas Altolandon, Doña Leo, Manchuela, Spain</t>
  </si>
  <si>
    <t>Muscat Blanc à Petits Grains</t>
  </si>
  <si>
    <t>Muscat Blanc à Petits Grains (100%)</t>
  </si>
  <si>
    <t xml:space="preserve">Close to golden in colour, the floral nose leads into white flowers, roses and orange peel. The palate is nicely structured for a dry muscat, with more herbs and a pleasant bitterness on the finish. Excellent acidity and freshness with a clean finish. </t>
  </si>
  <si>
    <t>Bodegas Altolandon, Mil Historias Bobal, Manchuela, Spain</t>
  </si>
  <si>
    <t>Bobal</t>
  </si>
  <si>
    <t>Bobal (100%)</t>
  </si>
  <si>
    <t>A deep cherry colour with violet tints. The aroma is intense, full of ripe red seasonal fruit (cherries, blackberries, blackcurrant), subtle hints of violets, rosemary and a touch of black pepper. This Bobal shows distinctive power, vibrant fruit, freshness with soft and ripe tannin. It is spicy and juicy with a well rounded palate with a fascinating crunchy-fruit freshness. The finish is gently tannic combined excellent depth.</t>
  </si>
  <si>
    <t>Bodegas Altolandon, Mil Historias Malbec, Manchuela, Spain</t>
  </si>
  <si>
    <t>Bright ruby to dark purple in colour, it promises plenty of power.The nose is complex with powerful aromas of blackberry and blueberry with, rose, rosemary, violets and floral notes as well as a hint of spice. The palate is nicely concentrated and with fine tannis. The flavours of blueberry, plum and blackberry are big, with hints of bittersweet cocoa and a subtle stimulating flavour of mint and violet, dark cherry, blackberry, red plum, earth, espresso, tobacco, dark chocolate, black pepper, black tea, violet. Very complex.</t>
  </si>
  <si>
    <t>Bodegas Gratias</t>
  </si>
  <si>
    <t>Bodegas Gratias, Sol, Manchuela, Spain</t>
  </si>
  <si>
    <t>Tardana</t>
  </si>
  <si>
    <t>Tardana (100%)</t>
  </si>
  <si>
    <t xml:space="preserve">Scrummy white fruits, flowers, ripe pears. Creamy and well balanced acidty.
</t>
  </si>
  <si>
    <t>Bodegas Gratias, Got, Manchuela, Spain</t>
  </si>
  <si>
    <t>Garnet red with purple hues. Fruity on the nose, red berries and an earthy palate. Creamy, fruity and a fresh mouthfeel.</t>
  </si>
  <si>
    <t>Bodegas Gratias, Arroba, Manchuela, Spain</t>
  </si>
  <si>
    <t>Pintaillo</t>
  </si>
  <si>
    <t>Pintaillo (100%)</t>
  </si>
  <si>
    <t>Raspberry like in colour. Fresh red fruit aromas followed by herbs and grass notes. Long lasting mouthfeel despite the subtle and elegant tanins.</t>
  </si>
  <si>
    <t>Ai Galera</t>
  </si>
  <si>
    <t>Ai Galera, Poetico, Tejo, Portugal</t>
  </si>
  <si>
    <t>Castelão</t>
  </si>
  <si>
    <t>Castelão (50%), Trincadeira (50%)</t>
  </si>
  <si>
    <t>An intense ruby red colour. Vinous and clean aroma's with hints of red berry fruits. Round in the mouth and medium bodied. A well rounded finish with mellow tannin.</t>
  </si>
  <si>
    <t>Rallo Azienda Agricola, La Clarissa, DOP Sicily, Italy</t>
  </si>
  <si>
    <t>Syrah (100%)</t>
  </si>
  <si>
    <t>This wine is seductive and well balanced. An intense bouquet and palate of mulberries and spicy notes like black pepper.</t>
  </si>
  <si>
    <t>Domaine Fichet</t>
  </si>
  <si>
    <t>Domaine Fichet, Mâcon-Villages, Burgundy, France</t>
  </si>
  <si>
    <t>A light, fruity Chardonnay in the Burgundian style with a perfect balance of concentration, acidity and minerality. Refreshing and quaffable.</t>
  </si>
  <si>
    <t>Domaine Fichet, Bourgogne, Pinot Noir, Burgundy, France</t>
  </si>
  <si>
    <t>Medium bodied, infused with red cherries and strawberries and a slight savoury aspect. Very good starting point for those unfamiliar with Burgundy or for those who know Burgundy and enjoy decent wine at a decent price.</t>
  </si>
  <si>
    <t>Tenuta Olim Bauda, Nebbiolo d'Alba, DOC, Italy</t>
  </si>
  <si>
    <t>Nebbiolo</t>
  </si>
  <si>
    <t>Nebbiolo (100%)</t>
  </si>
  <si>
    <t>The typical ruby red colour of Nebbiolo. Ample and complex. The sensations are floral, with notes of fresh and withered rose and violet, wild strawberries, raspberries and cherry jam, spice, chocolate, cloves, black pepper and nutmeg. This is a wine warmed by alcohol, presenting finely marked tannins that are smooth, but with tart and acidic notes.</t>
  </si>
  <si>
    <t>Domaine Bernard Defaix</t>
  </si>
  <si>
    <t>Domaine Bernard Defaix, Chablis, Burgundy, France</t>
  </si>
  <si>
    <t>A fine brilliant yellow colour. On the aromas, mineral notes are dominant combined with delicate touches of green apple and citrus fruit (lemon and grapefruit). The mouth is fresh and persistent.</t>
  </si>
  <si>
    <t>Domaine Jaeger-Defaix</t>
  </si>
  <si>
    <t>Domaine Jaeger-Defaix, Rully 1er Cru Blanc, Mont-Palais, Burgundy, France</t>
  </si>
  <si>
    <t>A golden yellow colour. Plentiful notes of peach and apricot on both nose and palate. This wine is delicate and perfumed with a rich and pleasant final.</t>
  </si>
  <si>
    <t>Domaine Bernard Defaix, Chablis 1er Cru, Côte de Léchet, Burgundy, France</t>
  </si>
  <si>
    <t xml:space="preserve">The remarkable stony and sunny soils of the vineyards are captured in this powerful and complex wine. It flourishes with age and expresses mineral aromas reminiscent of gunflint. The wine is full and flavoursome but with a firm backbone of acidity. The Côte de Lechet is one of the Premiers Crus of the Chablisian vineyard with the most exceptional ageing potential. </t>
  </si>
  <si>
    <t>Domaine Jaeger-Defaix, Rully 1er Cru Rouge, Clos du Chapitre, Burgundy, France</t>
  </si>
  <si>
    <t xml:space="preserve">This fine, elegant Clos du Chapitre is a very Burgundian style of Pinot Noir. Aromas of red and black fruit dominate the nose with violets and cherry in abundance. Fine, supple tannins and a refreshing acidity on the palate make this a truly remarkable bottle of Pinot.
</t>
  </si>
  <si>
    <t>Domaine Jaeger-Defaix, Rully, Rouge, Burgundy, France</t>
  </si>
  <si>
    <t>Beautiful bright ruby-red colour. Aromas of raspberry, red currant and blackberry. Pretty and refined on the nose. On the palate there is an abundance of red fruit and a touch of spice. The tannin structure is silky creating an elegant Pinot Noir that is supple and fresh.</t>
  </si>
  <si>
    <t>This has a characteristic straw colour. Its intense bouquet is aromatic and shows golden apple, pineapple and honey aromas. To the palate it is fresh and fragrant, as sweetness and acidity are properly balanced. The fine mousse makes it slightly creamy, with an elegant and persistent finish.</t>
  </si>
  <si>
    <t>Stella Bella, Cabernet Merlot, Margaret River, Australia</t>
  </si>
  <si>
    <t>Cabernet Sauvignon (87%), Merlot (13%)</t>
  </si>
  <si>
    <t>Rich and generous this packs a punch. Dark red with purple hues. Dark plum and fresh raspberry aromas lift out of the glass. Backed by delicate hints of violet perfume and subtle star anise. Soft and supple and full of flavour. Cherry red fruits , red currant and
plum are accompanied by soft, powdery tannins that coat the palate. The refreshing acidity balances the supple tannin and red fruits for an extremely smash-able wine that leaves you wanting more.</t>
  </si>
  <si>
    <t>This Cabernet Merlot packs a punch! Bright and charming, the perfume of Cabernet Sauvignon strikes you first, followed swiftly by its precise and structured palate. With its partner in crime Merlot providing the palate weight, with fruit generosity and richness. Violets, satsuma plums and glazed cherries lift out of the glass in an explosive fashion. Followed by aromas of red currants, raspberries and subtle vanillin oak with a hint of smokiness. Juicy, medium bodied and full of flavour. Red currants, cherries and blueberries fill the palate complemented by the dusty fine-grained tannin and precise structure. The refreshing acidity balances the supple tannin and red fruits for an extremely smash-able wine that leaves you wanting more.</t>
  </si>
  <si>
    <t>USA</t>
  </si>
  <si>
    <t>California</t>
  </si>
  <si>
    <t>Paul Hobbs</t>
  </si>
  <si>
    <t>San Antonio</t>
  </si>
  <si>
    <t>Casa Marin</t>
  </si>
  <si>
    <t>Casa Marin, Riesling Miramar Vineyard, San Antonio Valley, Chile</t>
  </si>
  <si>
    <t>Perfectly balanced and dry in style, with mouth-watering natural acidity and stunning minerality. Precise with bags of personality. The nose shows a range of intense youthful aromas of lemon, orange blossom and mandarin. The palate has a delicate sweetness, perfectly balanced by sherbet flavours, a mouth-watering natural acidity and stunning minerality. This wine is marvelous now but will go on improving and developing for the many years to come</t>
  </si>
  <si>
    <t>Casa Marin, Sauvignon Blanc, Cipreses Vineyard, San Antonio Valley, Chile</t>
  </si>
  <si>
    <t>Specific block vineyard. Small proportion is barrel fermented which aids the textural and mouth feel. Saline and Elegant. Notes of ocean breeze with elegant fragrances of slightly candied citrus, rhubarb and pink grapefruits and hints of green peppers in which the minerality is a highlight. On the palate it is saline and juicy at the same time with a clear and elegant acidity which continues together with the long finish of this wine. This is a great example of a seductive and fine wine that can be enjoyed for drinking now, or in a few more years.</t>
  </si>
  <si>
    <t>Casa Marin, Sauvignon Gris, Estero Vineyard, San Antonio Valley, Chile</t>
  </si>
  <si>
    <t>Sauvignon Gris</t>
  </si>
  <si>
    <t>Sauvignon Gris (100%)</t>
  </si>
  <si>
    <t>Sauvignon Gris, or in French known as Fié. A favourite among many chefs and sommeliers around the world. Powerful floral and spicy aromas with a touch of pink grapefruit. The palate is ripe and mouth filling, with a touch of smoky French oak, floral characters and fresh grape, asparagus flavours. Flavours linger on the palate and the fresh acidity ensures a crisp clean impeccable finish.</t>
  </si>
  <si>
    <t>Casa Marin, Pinot Noir, Litoral Vineyard, San Antonio Valley, Chile</t>
  </si>
  <si>
    <t>A serious Pinot Noir with some cool climate elements coming through. Fermented with its natural yeast. Aromas of bright cherry and red berry with hints of cool climate cranberry framed in whips of smoky peat hearth fire. Flavours are bright, with firm acid structure supporting the same fruit tones perceptible in the aroma—very persistent!  Finish lingers with long, late acid backbone carrying the red berry late into the aftertaste.</t>
  </si>
  <si>
    <t>Domaine Michaut Freres</t>
  </si>
  <si>
    <t>Domaine Michaut Freres Chablis, Burgundy, France</t>
  </si>
  <si>
    <t>This mineral driven Chablis from Domaine Michaut Freres has a slight floral notes and a very morish steely crisp acidity.</t>
  </si>
  <si>
    <t>Domaine Michaut Freres, Chablis 1er Cru, Beauroy, Burgundy, France</t>
  </si>
  <si>
    <t>A vivid yellow with a hint of green. An expressive nose of white flowers, acacia and a round palate, expressive, slightly unctuous with a fine mineral return. Powerful and rich.</t>
  </si>
  <si>
    <t>Guillaume Gonnet, Châteauneuf-du-Pape Blanc, Belle Amie, Southern Rhône, France</t>
  </si>
  <si>
    <t>Grenache (40%), Clairette (30%), Roussanne (30%)</t>
  </si>
  <si>
    <t>Gorgeous stony, mineral notes, citrus, and white flowers.  With age, the wine develops honey, nutty aromas.</t>
  </si>
  <si>
    <t>Guillaume Gonnet, Côtes du Rhône Blanc, Le Revêur Southern Rhône, France</t>
  </si>
  <si>
    <t>Viognier (40%), Grenache Blanc (30%), Roussanne (30%)</t>
  </si>
  <si>
    <t>Grapefruit, apricot, peach, citrus aromas, white floral notes, A highly expressive and complex nose, nice acidity and minerality in the mouth. A lovely saltiness at the end of the pallet.</t>
  </si>
  <si>
    <t>Giavi, Prosecco Superiore Brut, Conegliano Valdobbiadene, DOCG, Veneto, Italy</t>
  </si>
  <si>
    <t>Fragrant with aromas of green apple and pear enriched by delicate floral notes. On the palate it is balanced and round with a very pleasant acidity. Creamy and elegant perlage with long aftertaste</t>
  </si>
  <si>
    <t>Giavi Prosecco Superiore Extra Dry, Conegliano Valdobbiadene DOCG, Italy</t>
  </si>
  <si>
    <t>Brillant pale straw yellow with greenish hues. Very fine and persistent perlage. It shows typical aromas of apple, pear and white flowers that complement notes of honey and camomile. On the palate it is refreshing, balanced and smooth. Superb balance between the sweet hints and the acidity and finishing with a lovely mineral note.</t>
  </si>
  <si>
    <t>Cabernet Sauvignon (100%)</t>
  </si>
  <si>
    <t>by Thistledown</t>
  </si>
  <si>
    <t>Wild &amp; Wilder, The Courtesan Riesling, Clare Valley, South Australia, Australia</t>
  </si>
  <si>
    <t>Capturing all the mouthwatering lime and elderflower character one expects from great Riesling, the Courtesan has a voluptuous palate hinting at grapefruit, ripe melon and quince.</t>
  </si>
  <si>
    <t>by Thistledown, The Courtesan Riesling, Clare Valley, South Australia, Australia</t>
  </si>
  <si>
    <t>A crisp, tangy and dry white wine with the typical Clare Riesling character of citrus, blossom and mineral hints. Deliciously juicy on the palate with wonderful, floral citrus fruit and mouthwatering freshness.</t>
  </si>
  <si>
    <t>Mabis, Biscardo Oropasso, IGT, Veneto, Italy</t>
  </si>
  <si>
    <t>Garganega (60%), Chardonnay (40%)</t>
  </si>
  <si>
    <t>Intense straw yellow with greenish reflections. Delicate with floral notes and hints of citrus fruits and yellow flesh fruits. Fresh, mineral and very well structured and well balanced.</t>
  </si>
  <si>
    <t>Wines of Brocha, Solace, Brocha Vineyard, Elgin, South Africa</t>
  </si>
  <si>
    <t>Red berry fruit, full of spice, white pepper and floral notes. Supple, intense palate with fine tannin matched by plenty of fruit.</t>
  </si>
  <si>
    <t xml:space="preserve">The wine opens with vibrant layers of bramble and red berry fruit—think wild blackberry, raspberry, and red cherry—woven seamlessly with notes of cracked black pepper and a touch of clove. These spicy, peppery aromatics lend both complexity and intrigue to the nose. On the palate, the wine is energetic and poised, offering a lightly rich texture that balances freshness with depth. </t>
  </si>
  <si>
    <t>Shiraz (100%)</t>
  </si>
  <si>
    <t>Alsace</t>
  </si>
  <si>
    <t>Cave de Ribeauvillé</t>
  </si>
  <si>
    <t>Cave De Ribeauville, Gewürztraminer, Alsace, France</t>
  </si>
  <si>
    <t>Gewürztraminer</t>
  </si>
  <si>
    <t>Gewürztraminer (100%)</t>
  </si>
  <si>
    <t>This organic Gewürztraminer is a semi sweet and aromatic wine with floral and exotic fruit characters with a hint of spice on the finish.</t>
  </si>
  <si>
    <t>Cave De Ribeauville, Pinot Blanc, Alsace, France</t>
  </si>
  <si>
    <t>Pinot Blanc</t>
  </si>
  <si>
    <t>Pinot Blanc (100%)</t>
  </si>
  <si>
    <t>Floral aromas with a rich, ripe and fruity fresh palate with waxy highlights, a medium body with a dry and nutty finish.</t>
  </si>
  <si>
    <t>Cave De Ribeauville, Pinot Noir, Alsace, France</t>
  </si>
  <si>
    <t>Intense complex aromas of black cherries and vanilla. Great structure with fine velvety smooth tannins.</t>
  </si>
  <si>
    <t>Cave De Ribeauville, Riesling, Alsace, France</t>
  </si>
  <si>
    <t>This is an extremely elegant Alsace riesling with citrus and floral aromas. A fruity zesty wine with mineral character.</t>
  </si>
  <si>
    <t>Bodegas Manzanos, Voché Graciano, DOCa Rioja, Spain</t>
  </si>
  <si>
    <t>A brilliant ruby red wine, with intense aromas of black fruits combined with spice, prunes, dates, black chocolate and toffee. A well structured mouth-feel, dense, well balanced with a high concentration of ripe tannins. Long and complex black fruit and spice finish.</t>
  </si>
  <si>
    <t>Domaine de Fussiacus</t>
  </si>
  <si>
    <t>Domaine de Fussiacus, Mâcon-Fuissé, Burgundy, France</t>
  </si>
  <si>
    <t>Aromas of lemons and citrus fruit with a hint of stony minerality. Round smooth mouthfeel with apple and lemon flavours. The finish is lively with well balanced acidity. All in all a classy glass of Chardonnay.</t>
  </si>
  <si>
    <t>Domaine de Fussiacus St-Véran, Burgundy, France</t>
  </si>
  <si>
    <t>An excellent example of this classic yet understated wine.  Fragrant and fresh yet well rounded with subtle peachy fruit and touches of mineral character. The slight subtle oak complements and does not compete with the fruit flavours.</t>
  </si>
  <si>
    <t>Domaine Les Vieux Murs</t>
  </si>
  <si>
    <t>Domaine Les Vieux Murs, Pouilly-Fuissé, Burgundy, France</t>
  </si>
  <si>
    <t>This appellation is often overlooked, a crime! An intense mineral and citrus character with strong hints of complex nutty, buttery flavours. Very well balanced with crisp acidity and good texture, this is a concentrated yet elegant wine.</t>
  </si>
  <si>
    <t>Domaine Klur</t>
  </si>
  <si>
    <t>Domaine Klur, Cuvée Meow, Crémant d'Alsace, Sans Soufre, Alsace, France</t>
  </si>
  <si>
    <t>Pinot Blanc (30%), Pinot Gris (30%), Pinot Auxerrois (20%), Chardonnay (15%), Riesling (5%)</t>
  </si>
  <si>
    <t>A traditional Crémant without the addition of sulphur! An astonishingly fruity nose of apple with the hints of brioche, with green apple, citrus fruits on the palate to complement the fine bouquet and long dry and soft finish.</t>
  </si>
  <si>
    <t>Domaine Klur, Le Katz Noisette, Gewürztraminer, Alsace, France</t>
  </si>
  <si>
    <t>A golden yellow colour and a captivating rose, pickled mango and lychee aroma which is well balanced on the palate with a touch of residual sugar and excellent acidity. A surprisingly lengthy finish. Semi-dry!</t>
  </si>
  <si>
    <t>Domaine Klur, Les Katz, 'Le Capitaine' Riesling Sec, Alsace, France</t>
  </si>
  <si>
    <t>A perfectly balanced dry white wine which is dominated by citrus fruit and green apple on the nose and palate. Well presented minerality and a touch of cedar on the finish.</t>
  </si>
  <si>
    <t>Domaine Klur, Gentil de Katz, Alsace, France</t>
  </si>
  <si>
    <t>Pinot Blanc (50%), Pinot Gris (25%), Gewürztraminer (25%)</t>
  </si>
  <si>
    <t>A fine bouquet of roses and lychee, excellent balance, minerality and body with a pleasant fruity mango note and lengthy finish.</t>
  </si>
  <si>
    <t>deAlto Rioja y Más</t>
  </si>
  <si>
    <t>deAlto, Tradicional, Rioja, DOCa Rioja, Spain</t>
  </si>
  <si>
    <t>Garnacha</t>
  </si>
  <si>
    <t>Garnacha (60%), Tempranillo (40%)</t>
  </si>
  <si>
    <t>With hints of spice and red fruits on the nose, deAlto is beautifully balanced and offers layers of red berry fruits on the palate, laced with vanilla and hints of mocha and liquorice.</t>
  </si>
  <si>
    <t>by Thistledown, The Unforgettable Grenache, Shiraz, Mataro, South Australia, Australia</t>
  </si>
  <si>
    <t>Grenache (45%), Shiraz (35%), Mataro (20%)</t>
  </si>
  <si>
    <t>The Unforgettable is a generous blend of 3 varieties (Grenache, Shiraz, Mataro), all of whom are long-term friends that know the benefits of teamwork. Working in cahoots, they produce a wine with succulent red berry fruit with hints of spice and chocolate. A clever, friendly wine that is indeed truly Unforgettable.</t>
  </si>
  <si>
    <t>Marche</t>
  </si>
  <si>
    <t>Zaccagnini</t>
  </si>
  <si>
    <t>Zaccagnini, Verdicchio di Castelli di Jesi Classico Superiore, Salmàgina, Marche, Italy</t>
  </si>
  <si>
    <t>Verdicchio</t>
  </si>
  <si>
    <t>Verdicchio (100%)</t>
  </si>
  <si>
    <t>Similar to the Cima Signoria but more elegant. The light over-ripening of the grapes and the lees contact give ‘Salmagina’ its fine structure, elegance and ageing potential. A single-vineyard Verdicchio that is the perfect symbiosis of tradition and innovation. Intense straw yellow with greenish hues. Elegant acacia and field flower aromas. Gentle, soft and intense on the palate with a long finish.</t>
  </si>
  <si>
    <t>Guillaume Gonnet, Cairanne, Le Brave, Southern Rhône, France</t>
  </si>
  <si>
    <t>Grenache (80%), Syrah (20%)</t>
  </si>
  <si>
    <t xml:space="preserve">The nose is packed full of Cassis, Grenadine, and the "to be expected" pure Provencal aromas of “garrigue” (local herbs). The mouth follows the nose but is more complex with kirsch, fig, stewed blackberries, black olive tapenade and liquorice. Lovely soft, round tannins. </t>
  </si>
  <si>
    <t>Guillaume Gonnet, Châteauneuf-du-Pape Rouge Bel Ami, Southern Rhône, France</t>
  </si>
  <si>
    <t>Grenache (50%), Syrah (50%)</t>
  </si>
  <si>
    <t>A red and black fruit bouquet, of cherries and blackberries, a hint of garrigue, liquorice and spice. A fine wine. This wine will open up beautifully if decantered at least 1 hour before serving.</t>
  </si>
  <si>
    <t>Guillaume Gonnet, Côtes du Rhône Villages Rouge, Le Hardi, Southern Rhône, France</t>
  </si>
  <si>
    <t>Often described as a “Baby Châteauneuf du Pape”, this wine is rich, complex, yet approachable. Red and dark fruits, cherries, spices and liquorice on the nose and palate.</t>
  </si>
  <si>
    <t>2023 14%</t>
  </si>
  <si>
    <t>Guillaume Gonnet, Côtes du Rhône Rouge, Le Revêur, Southern Rhône, France</t>
  </si>
  <si>
    <t>The wine is fleshy, ripe and finishes with impressive forest floor sweetness, rounded out by peppery tannins. Think crème de cassis, cherries, and a lovely note of liquorice on the palate, mixed with pepper and Asian spices.</t>
  </si>
  <si>
    <t>Guillaume Gonnet, Lirac Rouge, Le Virtuose, Southern Rhône, France</t>
  </si>
  <si>
    <t>Intense red and black fruits, lots of spices and garrigue (herbs from Provence), soft, elegant tannins developing complex aromas (liquorice, truffle and dark chocolate) with ageing.</t>
  </si>
  <si>
    <t>Domaine Francois Crochet, Sancerre Rosé, Loire, France</t>
  </si>
  <si>
    <t>Pale Salmon pink colour, very fine notes of fresh red fruits on the nose which is continued on the well balanced palate.</t>
  </si>
  <si>
    <t>Bodegas Sumarroca, Cava Gran Reserva Organic Brut Nature, DO Cava, Spain</t>
  </si>
  <si>
    <t>Xarel-lo (40%), Macabeo (35%), Parellada (25%)</t>
  </si>
  <si>
    <t>Pale yellow colour. Fresh, complex aroma that mixes pastry notes from the cava’s 36-month ageing with light hints of fresh fruit from the base wine. Fresh and smooth on the palate, with very fine bubbles that perfectly complement the wine's complexity. An elegant, serious finish, long and dry, bringing out the essential flavour of the cava.</t>
  </si>
  <si>
    <t>Parellada</t>
  </si>
  <si>
    <t>Parellada (38%), Xarel-lo (30%), Macabeu (25%), Chardonnay</t>
  </si>
  <si>
    <t>Viña Cobos</t>
  </si>
  <si>
    <t>Jerez</t>
  </si>
  <si>
    <t>Bodegas Ximénez-Spínola</t>
  </si>
  <si>
    <t>Bodegas Ximénez Spínola, Exceptional Harvest, Jerez, Spain</t>
  </si>
  <si>
    <t>Pedro Ximénez</t>
  </si>
  <si>
    <t>Pedro Ximénez (100%)</t>
  </si>
  <si>
    <t>Golden in colour with an intense nose with the exceptional aromas expected of a late harvest: figs, raisins and prunes that blend with the pastry, typical of ageing on lees. Light and intense in the mouth. Subtle, filling but not tiring. The acidity and natural sweetness play with ripe and fleshy fruit, leading to a long aftertaste in which the oak is so elegant</t>
  </si>
  <si>
    <t>Bodegas Ximénez Spínola, PX Vintage, Jerez, Spain [367.7G/L RS] (37.5cl.)</t>
  </si>
  <si>
    <t>A vibrant amber colour, ripe grape and raisin on the nose. Fresh palate with a velvet entry and well integrated acidity. Dates, figs, raisins and a lengthy finish.</t>
  </si>
  <si>
    <t>Sherry</t>
  </si>
  <si>
    <t>Bodegas Ximénez Spínola, Fermentacion Lenta, Jerez, Spain</t>
  </si>
  <si>
    <t>A clean gold colour with green highlights. The nose is marked by the French oak, which accentuates the raisin and prune aromas. A soft palate despite the high alcohol and a pleasant finish of ripe fruit and oak</t>
  </si>
  <si>
    <t>Domaine Jean-Paul Picard, Sancerre Rosé, Loire, France</t>
  </si>
  <si>
    <t>Salmon pink colour, with intense exotic fruit aromas. In the mouth this wine is dry, fruity and supple with hints of flora.</t>
  </si>
  <si>
    <t>Marlborough</t>
  </si>
  <si>
    <t>Mayfly</t>
  </si>
  <si>
    <t>Mayfly, Sauvignon Blanc, Marlborough, New Zealand</t>
  </si>
  <si>
    <t>No tricks here, just a youthful and exquisite Sauvignon Blanc with prominent asparagus, mature peach and exotic fruit notes on the nose. Fresh and deliciously crisp with excellent natural acidity and a long citric and peach aftertaste as well as a rounded body and good structure.</t>
  </si>
  <si>
    <t>Domaine des Baumard, Côteaux du Layon, Carte d'Or, Loire, France [99.2 G/L RS] (37.5cl.)</t>
  </si>
  <si>
    <t xml:space="preserve">A very attractive honeyed nose, with lifted yellow fruits and more golden tropical elements such as mango, guava and pineapple.  It has a particularly tropical character and a very fresh feel on the palate, with steely minerality and a zippy background acidity giving invigorating tartness to keep the wine luscious and buoyant. The rounded, approachable finish has good length. </t>
  </si>
  <si>
    <t>Abruzzo</t>
  </si>
  <si>
    <t>Feudo Antico</t>
  </si>
  <si>
    <t>Montepulciano</t>
  </si>
  <si>
    <t>Montepulciano (100%)</t>
  </si>
  <si>
    <t>Feudo Antico, Altopiano Trebbiano d'Abruzzo, DOP, Italy</t>
  </si>
  <si>
    <t>Trebbiano</t>
  </si>
  <si>
    <t>Trebbiano (100%)</t>
  </si>
  <si>
    <t>Light straw yellow with green reflections. This is a wonderfully fresh and fruity Trebbiano, with distinct notes of exotic fruits, elegant and delicate floral perfume towards the end. Medium bodied, well structured and full flavoured with good persistence and balance.  Almond aftertaste.</t>
  </si>
  <si>
    <t>n/v</t>
  </si>
  <si>
    <t>Bodegas Gutiérrez Colosia</t>
  </si>
  <si>
    <t>Bodegas Gutiérrez Colosia, Fino, DO Jerez, Spain</t>
  </si>
  <si>
    <t>Palomino Fino</t>
  </si>
  <si>
    <t>Palomino Fino (100%)</t>
  </si>
  <si>
    <t>The Fino sherry is pale golden in colour, with a delicate almond aroma, dry and light on the palate - due to the proximity of the wineries to the Ocean the sea breeze impart a singular personality to the wine.</t>
  </si>
  <si>
    <t>Bodegas Gutiérrez Colosia, Oloroso, DO Jerez, Spain</t>
  </si>
  <si>
    <t xml:space="preserve">Aged for at least 5 years it is a full-bodied, nutty sherry with a strong and fragrant aroma. Amber to mahogany in colour, it is darker, smoother and less dry than amontillado sherries. Matured by the oxidation ageing process. </t>
  </si>
  <si>
    <t>La Mancha</t>
  </si>
  <si>
    <t>Bodegas y Viñedos Tinedo</t>
  </si>
  <si>
    <t>Bodegas Y Viñedos Tinedo, Ja! By Tinedo, VDT de Castilla, Spain</t>
  </si>
  <si>
    <t>A vibrant violet hue with subtle blue undertones and moderate intensity. Fresh and refined, revealing delicate aromas of violet blossoms, ripe blueberry, and a hint of spicy liquorice.
Graceful and nuanced, presenting lively flavours with a crisp, refreshing finish.</t>
  </si>
  <si>
    <t>Rallo Azienda Agricola, Il Principe, Nero d'Avola, IGP Sicily, Italy</t>
  </si>
  <si>
    <t>Nero d'Avola (100%)</t>
  </si>
  <si>
    <t>Cherries, blackcurrant and ripe red fruits, round and persistent - a million miles from the overripe styles made by many of their peers.</t>
  </si>
  <si>
    <t>Rallo Azienda Agricola, Bianco Maggiore, Grillo, DOC Sicilia, Italy</t>
  </si>
  <si>
    <t>Grillo</t>
  </si>
  <si>
    <t>Grillo (100%)</t>
  </si>
  <si>
    <t>A heady mix of citrus, grapefruit and tropical fruits, this is well rounded and complex with a long mineral finish.</t>
  </si>
  <si>
    <t>Celler de Capçanes, Mas Donis Rosat, DO Montsant, Spain</t>
  </si>
  <si>
    <t>Grenache (75%), Syrah (15%), Tempranillo (5%), Cariñena (5%)</t>
  </si>
  <si>
    <t>A rose-violet colour, fresh and aromatic with vibrant red fruit flavours of strawberry and rasberry. A hint of herby and spiceness, this is medium to full-bodied and complex; elegant glycerin sweetness; ripe and fresh; long fruity finish.</t>
  </si>
  <si>
    <t>Friuli Venezia Giulia</t>
  </si>
  <si>
    <t>Pradio</t>
  </si>
  <si>
    <t>Pradio, Passaparola, Prosecco DOC, Spumante, DOC Friuli Grave, Italy</t>
  </si>
  <si>
    <t>This classic from the North of Italy is a delicious sparkler with aromatic pear flavours on the nose followed by a crisp palate of succulent apple and pear. Gently foamy, with a crisp and delicate finish.</t>
  </si>
  <si>
    <t>Puglia</t>
  </si>
  <si>
    <t>Cielo e Terra</t>
  </si>
  <si>
    <t>Cielo e Terra, Terre Allegre, Sangiovese, IGT Puglia, Italy</t>
  </si>
  <si>
    <t>A fresh, medium intensity ruby red wine with hints of jam. The taste is velvety for sweet tannins and light notes of jam.</t>
  </si>
  <si>
    <t>Cielo e Terra, Casa Defra, Pinot Grigio Rosé, DOC Venezie, Italy</t>
  </si>
  <si>
    <t>A pale salmon pink colour with a delicate yet lively nose of fresh raspberries and wild strawberry. Crisp, light and fragrant on the palate with succulent finish.</t>
  </si>
  <si>
    <t>Cielo e Terra, Casa Defra, Merlot, IGT Colli Berici, Veneto, Italy</t>
  </si>
  <si>
    <t>Merlot (100%)</t>
  </si>
  <si>
    <t>A ruby red, soft, plummy little number that oozes juicy, ripe fruit. Supple and fleshy on the palate with hints of spice and fruit cake.</t>
  </si>
  <si>
    <t>Cielo e Terra, Casa Defra, Pinot Grigio, DOC Venezie, Italy</t>
  </si>
  <si>
    <t>A beautiful pale straw yellow wine which is light and vibrant and should be appreciated for its zesty, citrus character, notes of green apple and pineapple and refreshing acidity.</t>
  </si>
  <si>
    <t>Cielo e Terra, Casa Defra, Prosecco DOC, Spumante d'Oro, Veneto, Italy</t>
  </si>
  <si>
    <t xml:space="preserve">A delightfully frothy sparkler with aromatic apple and pear flavours on the nose followed by a crisp palate of succulent fruits. Gently foamy, just off dry and possessing an enticing, bright finish.  </t>
  </si>
  <si>
    <t>Pradio, Priara, Pinot Grigio, DOC,DOC Friuli, Italy</t>
  </si>
  <si>
    <t>Pradio Estate grows Pinot Grigio with a bright saturated straw-yellow hue, has a complex and well-blended wild flower and ripe fruit (apple and banana) bouquet. Strong personality, long, pleasantly fresh and lingering on the palate.</t>
  </si>
  <si>
    <t>Mabis, Biscardo Rosapasso, IGT Veneto, Italy</t>
  </si>
  <si>
    <t>Pinot Nero</t>
  </si>
  <si>
    <t>Pinot Nero (100%)</t>
  </si>
  <si>
    <t>A brilliant rosé colour, the bouquet of elegant wild strawberry and cherry lead onto the smooth and harmonic palate.</t>
  </si>
  <si>
    <t>Domaine de Montredon</t>
  </si>
  <si>
    <t>Domaine de Montredon, Picpoul de Pinet, France</t>
  </si>
  <si>
    <t>Crisp, clean, mineral and simply perfect with the local Oysters. With a delicate nose of exotic fruit and white flowers lifted with remarkably fresh acidity and just a hint of saltiness on the finish. A classic from this region and immensely popular right now.</t>
  </si>
  <si>
    <t>Thistledown, Sands of Time Single Vineyard Old Vine Grenache, Blewitt Springs, McLaren Vale, Australia</t>
  </si>
  <si>
    <t>Sourced from one 75 year old vineyard, the bush trained vines on pure sand yield up a wine of immense purity and power that is both light and intense at the same time. Highly aromatic with notes of sandalwood, dried orange, violets and wood spice on the nose, it follows through to a palate that is paradoxically elegant and vibrant but concentrated and persistent. Silky smooth with a glossy, hightly attractive palate of wild strawberry, violets and the merest hint of cinnamon and woodsmoke. Achingly beautiful but deliciously drinkable all at once.</t>
  </si>
  <si>
    <t>ILatium Morini</t>
  </si>
  <si>
    <t>ILatium Morini, Valpolicella Ripasso Superiore, DOC, Ciliegi, Veneto, Italy</t>
  </si>
  <si>
    <t>Corvina (70%), Rondinella (20%), Croatina/Oseleta (10%)</t>
  </si>
  <si>
    <t>Intense garnet in colour with ripe cherries, herby and earthy aromas. A warm and dry sour cherry palate in the fore, with loads of intensity of raisins and sultanas and a rich fresh soft tannic finish.</t>
  </si>
  <si>
    <t>ILatium Morini, Soave, DOC, Le Calle, Veneto, Italy</t>
  </si>
  <si>
    <t>Garganega (100%)</t>
  </si>
  <si>
    <t>Crystalline in appearance, straw-yellow in colour with good consistency. The bouquet is intense, complex and fine, with overtones of flowers, fresh fruit such as apple, peach and a hint of exotic fruit, good mineral tones. The frankness of the varietal bouquet that is typical of the garganega grape and the elegant hints of ripe and dried fruit give this wine excellent harmony and structure.</t>
  </si>
  <si>
    <t>ILatium Morini, Valpolicella, DOC, Veneto, Italy</t>
  </si>
  <si>
    <t>Corvina (35%), Corvinone (35%), Rondinella (20%), Croatina and Others (10%)</t>
  </si>
  <si>
    <t>Lovely ruby colour with a powerful and aromatic nose of cherry, strawberry and raspberry fruits. Soft warm and dry in the mouth with elegant and harmonious tannin.</t>
  </si>
  <si>
    <t>ILatium Morini, Valpolicella Superiore, DOC, Campo Prognai, Veneto, Italy</t>
  </si>
  <si>
    <t>A well structured, complex wine with intensity, persistence and character. Super ripe black fruits, soft vanilla, warming spice and bags of freshness and tannin. Not one for the faint hearted.</t>
  </si>
  <si>
    <t>ILatium Morini, Amarone della Valpolicella, DOCG, Léon, Veneto, Italy</t>
  </si>
  <si>
    <t>Garnet red with an orange hue. Intense and ample ripe black fruit, sour cherries, herby and earthy, really rich and pruney, raisined, intense, lovely balance and richness.</t>
  </si>
  <si>
    <t>2019 14%</t>
  </si>
  <si>
    <t>Bodegas Luis Cañas, Selección de la Familia Rioja Reserva, DOCa Rioja, Spain</t>
  </si>
  <si>
    <t>Tempranillo (85%), Field Blend (15%)</t>
  </si>
  <si>
    <t>A beautiful ruby colour. A clean nose with good intensity. Complex aromas of leather, ripe sweet fruit and herbs over a base of fine oak. Palate: Potent and juicy with structure and good tenacity. The finish shows lots of spice and is ample, complex, long and persistent.</t>
  </si>
  <si>
    <t>Coonawarra</t>
  </si>
  <si>
    <t>Majella</t>
  </si>
  <si>
    <t>Majella, Sparkling Shiraz, Coonawarra, Australia</t>
  </si>
  <si>
    <t>One of Australia's best sparkling red wines. Full flavoured with a subtle balance of fruit and vanilla wood, hints of spice cinnamon and pepper with a presence of yeasty bread characteristics with soft acid balance to finish the palate.</t>
  </si>
  <si>
    <t>Champagne</t>
  </si>
  <si>
    <t>Champagne Pierre Mignon</t>
  </si>
  <si>
    <t>Pinot Meunier</t>
  </si>
  <si>
    <t>Pierre Mignon, Grande Réserve Premier Cru, Champagne, France</t>
  </si>
  <si>
    <t>Pinot Meunier (80%), Chardonnay (10%), Pinot Noir (10%)</t>
  </si>
  <si>
    <t xml:space="preserve">A crisp, well balanced champagne with citrus hints on the nose overlaid with touches of brioche and yeastiness. The palate is fresh, clean and lively with a creamy mousse and long finish. </t>
  </si>
  <si>
    <t>Pierre Mignon, Brut Rosé, Champagne, France</t>
  </si>
  <si>
    <t>Pinot Meunier (70%), Chardonnay (15%), Pinot Noir (15%)</t>
  </si>
  <si>
    <t>A beautifully coloured rosé with delicate red berry fruit on the nose with hints of biscuity complexity. Bright, juicy and creamy on the palate with a core of ripe red fruit and a delicately scented finish.</t>
  </si>
  <si>
    <t>Pierre Mignon, Grande Réserve, Champagne, France (37.5cl.)</t>
  </si>
  <si>
    <t>A crisp, well balanced champagne with citrus hints on the nose overlaid with touches of brioche and yeastiness. The palate is fresh, clean and lively with a creamy mousse and long finish.</t>
  </si>
  <si>
    <t>Pierre Mignon, Brut Rosé, Champagne, France (37.5cl.)</t>
  </si>
  <si>
    <t>Raats Family Wines, Red Jasper, Stellenbosch, South Africa</t>
  </si>
  <si>
    <t>Cabernet Franc (49%), Malbec (35%), Cabernet Sauvignon (9%), Merlot (3.5%), Petit Verdot (3.5%)</t>
  </si>
  <si>
    <t>Exceptionally intense and complex on the nose with blackberry, black cherry and bramble in abundance and subtle hints of forest floor, dark chocolate, aniseed and spicy tobacco. The walk in the Black Forest continues with blue and blackberry dancing on a tight rope with focus and concentration, following through onto a perfectly balanced, fine-grained, velvety palate. The finish lingers with hints of fresh mint, cinnamon and perfume. Complex and structured.</t>
  </si>
  <si>
    <t>Cabernet Franc (45%), Malbec (32%), Cabernet Sauvignon  (18%), Merlot (5%)</t>
  </si>
  <si>
    <t>Raats Family Wines, Old Vine Chenin Blanc, Polkadraai Hills, South Africa</t>
  </si>
  <si>
    <t>This wine epitomises the understated elegance of Chenin Blanc. It's restrained, yet complex, nose offers quince, ripe pear, orange blossoms, nettles and spice. On the palate the wine shows pineapple and lemongrass and the cloves, nutmeg and ginger of the nose follow through against a backdrop of vibrant acidity, ending with a long spicy, limey note. The wine’s beauty lies in its lightness of touch and in the elegant way its complexity is revealed.</t>
  </si>
  <si>
    <t>Raats Family Wines, Family Reserve Cabernet Franc, Stellenbosch, South Africa</t>
  </si>
  <si>
    <t xml:space="preserve">A sexy, luscious Cabernet Franc that is the definition of elegance. Harmoniously integrated flavours of blackberry, black cherry and plum mingle with tobacco, cinnamon and spice. Tannins are soft and gentle on the palate, and hints of dark choclate and minerality on the long finish. A wine gently crafted with great love, and to be enjoyed the same way.   </t>
  </si>
  <si>
    <t>Cabernet Franc (95%), Malbec (5%)</t>
  </si>
  <si>
    <t>Rallo Azienda Agricola, Passito di Pantelleria, DOP Sicily, Italy [152.1G/L RS] (50cl.)</t>
  </si>
  <si>
    <t>Moscato d'Alessandria</t>
  </si>
  <si>
    <t>Moscato d'Alessandria (100%)</t>
  </si>
  <si>
    <t>A light amber colour with intense citrus, dates, honey, apricot jam, dried figs and raisin on the nose. Sweet, elegant and well-balanced with notes of orange peel, apricots, dried figs and honey with impressive acidity and persistence.</t>
  </si>
  <si>
    <t>Rallo Azienda Agricola, Passito di Pantelleria, DOP Sicily, Italy</t>
  </si>
  <si>
    <t>Romania</t>
  </si>
  <si>
    <t>Viile Timisului</t>
  </si>
  <si>
    <t>Cramele Recas</t>
  </si>
  <si>
    <t>Calusari, Pinot Grigio, Viile Timisului, Romania</t>
  </si>
  <si>
    <t>Lovely, opulent aromas of grapefruit and peach follow through to a lithe body, with loads of fruit as well as abundant melon and apple character and citrusy acidity.</t>
  </si>
  <si>
    <t>Calusari, Pinot Grigio Feteasca Alba, Viile Timisului, Romania</t>
  </si>
  <si>
    <t>Calusari, Pinot Noir, Viile Timisului, Romania</t>
  </si>
  <si>
    <t>Pinot Noir (85%), Feteasca Neagra (8%), Cabernet Sauvignon (3%), Others (4%)</t>
  </si>
  <si>
    <t>Gorgeous flavours, almost syrupy in its concentration. Dark, rich and potent, with layers of black cherry, raspberry and cinnamon. Deep, with pretty fruit cake and spicy aromatics. A lovely long and lingering finish.</t>
  </si>
  <si>
    <t>Pinot Noir (96%), Syrah (3%), Merlot (1%)</t>
  </si>
  <si>
    <t>Umbrele, Merlot, Vilie Timisului, Romania</t>
  </si>
  <si>
    <t>A dark violet colour is well complimented by rich aromas of dark fruits, plum and blackberry, with notes of spice and a hint of vanilla. Medium bodied, but full of jammy fruit flavours- black current, even a hint of dark chocolate, with warm tannins and a fine finish.</t>
  </si>
  <si>
    <t>Umbrele, Chardonnay, Vilie Timisului, Romania</t>
  </si>
  <si>
    <t>A wonderfully fresh and fruity Chardonnay with amazing fruit and power. Ripe and thick, with lots of mango and toasted oak--a Chardonnay showing all the attributes. There's a chewy, cherry, buttery, intensely tropical side to this full-bodied wine.</t>
  </si>
  <si>
    <t>Stella Bella, Suckfizzle Sauvignon Blanc, Semillon, Margaret River, Australia</t>
  </si>
  <si>
    <t>Sauvignon Blanc (75%), Semillon (25%)</t>
  </si>
  <si>
    <t>Structured by the driving purity of Semillon’s citrus fruits then enriched with Sauvignon Blanc’s nectarine, gooseberry, passionfruit and sweet herbs. From fermentation and lengthy maturation in oak, the palate acquires an oak veneer, a mineral edge and lemon butter richness. In time, the tightly woven acidity will soften and the oak will meld with the ample ripe fruit to yield a fine, long living layered and meticulously structured wine.</t>
  </si>
  <si>
    <t>Thistledown, The Great Escape Chardonnay, McLaren Vale, South Australia, Australia</t>
  </si>
  <si>
    <t>Citrussy, subtle oak influence and a bright yet creamy palate. With moderate alcohol, focussed, crisp citrus fruit and a mouth-watering finish, this is an accomplished, truly modern style of this noble variety.</t>
  </si>
  <si>
    <t>Thistledown, The Great Escape Chardonnay, Adelaide Hills, South Australia, Australia</t>
  </si>
  <si>
    <t>Thistledown, Thorny Devil Grenache, McLaren Vale, South Australia, Australia</t>
  </si>
  <si>
    <t>The ‘24 vintage, being the first El Niño season, was expected to be warm and dry but if anything, the early season conditions were the opposite. Unsettled, cool, and sometimes wet weather resulted in erratic fruit set but from the end of January onwards, the weather 
was settled and very dry. Aside from a few days of heat in March, the season continued, with the moderate temperatures and mild conditions allowing for picking all varieties at the ideal moment. The resulting wine has the characteristic McLaren Vale perfume and spice with a beguiling texture and perfume that unfolds, layer by layer.</t>
  </si>
  <si>
    <t>The wine has the characteristic McLaren Vale perfume and spice with a beguiling texture and perfume that unfolds, layer by layer. This delicately hued red is otherwise very elegant with vibrant wild strawberry, spice and silky texture.</t>
  </si>
  <si>
    <t>Tenuta Olim Bauda, Gavi, DOCG, Piedmont, Italy</t>
  </si>
  <si>
    <t>Cortese</t>
  </si>
  <si>
    <t>Cortese (100%)</t>
  </si>
  <si>
    <t>This beautifully simple and elegant Gavi from Olim Bauda boasts a stunning bouquet of floral notes and soft citrus fruits. A fresh and dry white wine, the crisp floral notes, with hints of underlying minerality lead through to a piercingly pure finish.</t>
  </si>
  <si>
    <t>Tenuta Olim Bauda, Barbera d'Asti, DOCG, La Villa, Piedmont, Italy</t>
  </si>
  <si>
    <t>Tenuta Olim Bauda, Le Rocchette, Barbera d'Asti Superiore, DOCG, Piedmont, Italy</t>
  </si>
  <si>
    <t>Garnet red with purple hues. On the nose it shows complex, subtle, deep aromas with well balanced notes of ripened fruit, plum, cocoa and spice. To the palate is soft and harmonious, well structured and properly alcoholic with sweet and fine-grained tannins that give the wine proper fullness. It has a persistent and enticing close.</t>
  </si>
  <si>
    <t>Tenuta Olim Bauda, Nizza Riserva, DOCG, Piedmont, Italy</t>
  </si>
  <si>
    <t>The wine is only produced in really excellent years. Deep purple. The nose is rich and complex perfumed with red berry fruits that are peculiar to this grape variety. The palate is firm and full but balanced, and the finish is persistent and enticing.</t>
  </si>
  <si>
    <t>Tenuta Olim Bauda, Centive, Moscato d'Asti DOCG, Piedmont, Italy [134.8G/L RS]</t>
  </si>
  <si>
    <t>Moscato</t>
  </si>
  <si>
    <t>Moscato (100%)</t>
  </si>
  <si>
    <t>Tenuta Olim Bauda, Centive, Moscato d'Asti DOCG, Piedmont, Italy [130G/L RS]</t>
  </si>
  <si>
    <t>ILatium Morini, Soave, DOC, Veneto, Italy</t>
  </si>
  <si>
    <t>Garganega (90%), Trebbiano di Soave (10%)</t>
  </si>
  <si>
    <t>Light crisp and refreshing white, straw green in colour. White flowers, apple and exotic fruits on the nose which follow in the mouth to a delicate, citrusy, dry with almondy and mineral finish.</t>
  </si>
  <si>
    <t>Garganega (80%), Trebbiano di Soave (20%)</t>
  </si>
  <si>
    <t>Bodegas Amaren</t>
  </si>
  <si>
    <t>Bodegas Amaren, Ángeles de Amaren, DOCa Rioja, Spain</t>
  </si>
  <si>
    <t>Tempranillo (85%), Graciano (15%)</t>
  </si>
  <si>
    <t>This wine presents a bright, clean colour and an expressive nose, where fresh menthol and balsamic notes of wild herbs mingle with blueberry, anise, nutmeg, and the richness of Rioja Alavesa Tempranillo—blackberry, liquorice, dried fig, and plum—layered with subtle mineral hints. Silky and round on the palate, it balances ripe fruit with fresh acidity and fine tannins, while the altitude of Leza and Samaniego vineyards lends depth and tension. The finish lingers with spicy and balsamic notes, adding complexity and charm.</t>
  </si>
  <si>
    <t>Feudo Antico, Pecorino Biologico, Tullum, DOCG, Abrruzzo, Italy</t>
  </si>
  <si>
    <t>Pecorino</t>
  </si>
  <si>
    <t>Pecorino (100%)</t>
  </si>
  <si>
    <t>Lemon yellow in colour with golden edges. The bouquet is fruity with pear, golden apple, almond with spicy nuances of sage and lavender. Plenty of delicious acidity, balanced and well integrated into the fruit, full-bodied, consistent with long aromatic persistence and a slightly phenolic finish.</t>
  </si>
  <si>
    <t>deAlto, Tradicional, Rioja Reserva, DOCa Rioja, Spain</t>
  </si>
  <si>
    <t>Tempranillo (80%), Garnacha (15%), Graciano (5%)</t>
  </si>
  <si>
    <t>Remarkable black fruit notes (blackberry) with spices, smoky and subtle nuances of vanilla, toffee and tobacco deAlto is beautifully balanced and offers layers of red berry fruits on the palate, laced with vanilla and hints of mocha and liquorice.</t>
  </si>
  <si>
    <t>Thistledown, Gorgeous Grenache, South Australia, Australia</t>
  </si>
  <si>
    <t>Grenache (95%), Shiraz (4%), Mataro (1%)</t>
  </si>
  <si>
    <t>Grenache is Australia’s signature grape variety and Thistledown are slightly obsessed with it. Utilising a range of premium vineyards across South Australia, they've crafted a wine that captures all that is good about Grenache. Aromatic and lifted on the nose with a beautifully layered, textural palate with wild strawberry and spice, succulent, juicy and Pinot-like in its profile while the finish is savoury and moreish.</t>
  </si>
  <si>
    <t>Grenache (94%), Mataro (6%)</t>
  </si>
  <si>
    <t>Grenache (96%), Mataro (2%), Shiraz (2%)</t>
  </si>
  <si>
    <t>Cascina Adelaide</t>
  </si>
  <si>
    <t>Cascina Adelaide, Barolo, DOCG, Piedmont, Italy</t>
  </si>
  <si>
    <t xml:space="preserve">A magnificent Barolo, with aromas of orange skin, plums, and tobacco leaves. Tannins are vibrant and acidity is plentiful making this a wine with excellent ageing potential. </t>
  </si>
  <si>
    <t>Bodegas Luis Cañas, Rioja Gran Reserva, DOCa Rioja, Spain</t>
  </si>
  <si>
    <t>Tempranillo (95%), Graciano (5%)</t>
  </si>
  <si>
    <t>Ruby red with earthy colour notes. Elegant and complex in the nose with a good concentration of black fruit, thyme and rosemary with secondary aromas of leather and tobacco leaves.  It is polished and rounded, making it pleasant and easy to drink. Fleshy with both elegance and power. It has touches of black fruit jam and liquorice warm, with a long, delicious and persistent finish.</t>
  </si>
  <si>
    <t>Baglio Gibellina, Sogno del Sud Organic Merlot, DOC, Sicily, Italy</t>
  </si>
  <si>
    <t>An intense ruby red with a complex and spicy aroma, warm bramble fruit and a persistent finish.</t>
  </si>
  <si>
    <t>Thistledown, The Vagabond Old Vine Grenache, Blewitt Springs, McLaren Vale, South Australia, Australia</t>
  </si>
  <si>
    <t xml:space="preserve">This wine possesses a beautifully complex, aromatic nose of violets, wild cherry, rosemary and warming spice. The palate is energetic yet polished and smooth with vibrant cherry, spice, wild strawberry and liquorice on the palate. Medium bodied but multi-layered and textural with a very long, aromatic finish.
</t>
  </si>
  <si>
    <t>Savoie</t>
  </si>
  <si>
    <t>Domaine Jean Perrier et Fils</t>
  </si>
  <si>
    <t>Domaine Jean Perrier et Fils, Crémant De Savoie, Savoie, France</t>
  </si>
  <si>
    <t>Jacquère</t>
  </si>
  <si>
    <t>Jacquère (85%), Chardonnay (15%)</t>
  </si>
  <si>
    <t>A very fruity sparkling wine with a strong personality.</t>
  </si>
  <si>
    <t>Domaine Jean Perrier et Fils, Abymes, Jacquère, Savoie, France</t>
  </si>
  <si>
    <t>Jacquère (100%)</t>
  </si>
  <si>
    <t>White gold colour with hints of green. Fresh almond, hawthorn and citrus fruit on the nose. A lively attack on the palate but rounds out with lovely mineral notes and orange zest. Excellent balance between fruit and acidity.</t>
  </si>
  <si>
    <t>Domaine Jean Perrier et Fils, Pinot Noir, Savoie, France</t>
  </si>
  <si>
    <t>Light and fruity, this wine is an intense orange-red colour. A delicate nose exuding aromas of red and black berries and a ripe cherry core. This red is well balanced, with lively acidity and delicat and spicy tannins. Its soft texture precedes a fairly lengthy finish.</t>
  </si>
  <si>
    <t>Celler de Capçanes, Mas Donis Negre, DO Montsant, Spain</t>
  </si>
  <si>
    <t>Grenache (35%), Merlot (30%), Syrah (20%), Tempranillo (15%)</t>
  </si>
  <si>
    <t>Medium ruby colour with violet highlights, lovely perfume of liquor, cherry and red berries, spicy cake and a complex floral medium bodied palate packed full of pure fruit seduction and charm. A fine finish with ripe soft tannins and beautiful flavours.</t>
  </si>
  <si>
    <t>Grenache (40%), Tempranillo (30%), Merlot (20%), Syrah (10%)</t>
  </si>
  <si>
    <t>Celler de Capçanes, Mas Collet, DO Montsant, Spain</t>
  </si>
  <si>
    <t>Garnacha (30%), Samsó (30%), Cabernet Sauvignon (20%), Tempranillo (20%)</t>
  </si>
  <si>
    <t>This has a medium deep red colour with flecks of violet and ripe cherry flavours and blueberries on the nose. Smooth well integrated oaky, toasty aromas. Medium bodied, fruit driven, fine ripe sweetness with good acidity which is perfectly balanced with the round ripe tannins culminating in a long ripe fruit driven finish.</t>
  </si>
  <si>
    <t>Vinho Verde</t>
  </si>
  <si>
    <t>Quintas do Homem</t>
  </si>
  <si>
    <t>Loureiro</t>
  </si>
  <si>
    <t>Château Soussans</t>
  </si>
  <si>
    <t>Château Soussans, Margaux, Bordeaux, France</t>
  </si>
  <si>
    <t>Cabernet Sauvignon (50%), Merlot (50%)</t>
  </si>
  <si>
    <t>Made with 50% Cabernet Sauvignon and 50% Merlot (Occasionally a drop of Carménère as well)  the wine is soft and silky with perfumed strawberry jam on the nose.  Ripe plum and cream come through on the palate which has supple tannins and an attractive, lively red fruit finish.  This elegant Margaux will be lovely to drink, share and enjoy over the next decade.</t>
  </si>
  <si>
    <t>Jura</t>
  </si>
  <si>
    <t>Domaine Berthet-Bondet</t>
  </si>
  <si>
    <t>Domaine Berthet-Bondet, Côtes du Jura Savagnier, Jura, France</t>
  </si>
  <si>
    <t>Savagnin</t>
  </si>
  <si>
    <t>Savagnin (100%)</t>
  </si>
  <si>
    <t>This is a lovely blend of exotic and lime fruits with the very typical minerality and saltiness of the Savagnin grape.</t>
  </si>
  <si>
    <t>Domaine Berthet-Bondet, Côtes du Jura Tradition, Jura, France</t>
  </si>
  <si>
    <t>Chardonnay (70%), Savagnin (30%)</t>
  </si>
  <si>
    <t>This is a powerful, rich and complex wine with a nose of ripe apple, dried fruits and walnut. The palate is quite plump and fatty, yet and is supported by ample acidity. The long finish is remarkably nutty.</t>
  </si>
  <si>
    <t>Palazzo del Mare</t>
  </si>
  <si>
    <t>Palazzo del Mare, Catarratto, IGT Sicily, Italy</t>
  </si>
  <si>
    <t>The Catarratto grape calls Sicily home and this example displays the signature crisp, citrus laced fruit filled style. With passionfruit, sweet ripe lemons and a trace of almond on the finish, this wine was destined to accompany great seafood dishes.</t>
  </si>
  <si>
    <t>Palazzo del Mare Rosso, IGP Terre Siciliane, Italy</t>
  </si>
  <si>
    <t>Nero d'Avola (80%), Syrah (10%), Merlot (10%)</t>
  </si>
  <si>
    <t>This red delivers ample ripe, plummy fruits, hints of spice and liquorice. Deliciously supple and juicy, the delicately herbal, savoury notes make this the perfect partner for a variety of dishes, reflecting the "melting pot" culture of Sicily.</t>
  </si>
  <si>
    <t>Bodegas y Vinedos Merayo, Godello, DO Bierzo, Spain</t>
  </si>
  <si>
    <t>Godello</t>
  </si>
  <si>
    <t>Godello (100%)</t>
  </si>
  <si>
    <t>Pale, clear, bright yellow in colour with an intense nose of green apple and stone fruit and traces of citrus and fennel. Mineral sensations envelop the wine and lend it great complexity. The palate is rounded and bulky, without ever losing the sensation of freshness. Sensations of citrus, green apple, and minerality. The lees ageing influence appears in the mouth, enveloping the wine and giving it a greasy, slightly sweet feeling of overall harmony.</t>
  </si>
  <si>
    <t>Bodegas Sumarroca, Núria Claverol, Finca Moli Coloma, Gran Reserva Rosé, DO Cava, Spain</t>
  </si>
  <si>
    <t xml:space="preserve">Aromas of red fruits, bringing out touches of ripe cherry, strawberry and ripe plum. It is fresh with fine, elegant bubbles. </t>
  </si>
  <si>
    <t>Bodegas Gutiérrez Colosia, Amontillado, DO Jerez, Spain</t>
  </si>
  <si>
    <t>Dark golden in colour, obtained by using both types of ageing. During the first three years it is a fino and after that it starts the oxidation process for at least five years. Dry with a yeasty, nutty aroma and a clean, dry finish.</t>
  </si>
  <si>
    <t>Château de Garraud</t>
  </si>
  <si>
    <t>Château de Garraud, Lalande-de-Pomerol, Bordeaux, France</t>
  </si>
  <si>
    <t>Merlot (88%), Cabernet Franc (11%), Cabernet Sauvignon (%)</t>
  </si>
  <si>
    <t>Aromas of ripe dark fruit and oak on the nose are followed by rich, intensely ripe, plummy fruit on the palate.  Fresh core acidity keeps it vibrant and alive and this is all supported by a taught tannin structure. All in all a great example of how Merlot excels in Lalande de Pomerol.</t>
  </si>
  <si>
    <t>Merlot (70%), Cabernet Franc (29%), Cabernet Sauvignon (1%)</t>
  </si>
  <si>
    <t>Domaine Michaut Freres, Chablis 1er Cru Vau-ligneau, Burgundy, France</t>
  </si>
  <si>
    <t>A vivid yellow with a hint of green. A mineral and fruity wine, with a remarkable length in the mouth.</t>
  </si>
  <si>
    <t>Emilia Romagna</t>
  </si>
  <si>
    <t>Mabis, Biscardo Enigma Apassimento, Rubicone IGT, Emilia Romagna, Italy</t>
  </si>
  <si>
    <t>Poised and perfectly balanced, this intense purple- black wine has a harmonious bouquet of red and black berries, with soft and sweet tannins on the finish.</t>
  </si>
  <si>
    <t>Château Treytins</t>
  </si>
  <si>
    <t>Château Treytins, Montagne St-Emilion, Bordeaux, France</t>
  </si>
  <si>
    <t>Merlot (90%), Cabernet Franc (8%), Cabernet Sauvignon (2%)</t>
  </si>
  <si>
    <t>Well developed on the nose with red fresh fruit, mouthfilling with elegant delicate tannins.</t>
  </si>
  <si>
    <t>Merlot (79%), Cabernet Sauvignon (12%), Cabernet Franc (9%)</t>
  </si>
  <si>
    <t>Château Treytins, Montagne St-Emilion, Bordeaux, France (37.5cl.)</t>
  </si>
  <si>
    <t>Feudo Antico, Altopiano Rosso, Biologico, Terre di Chieti IGT, Abruzzo, Italy</t>
  </si>
  <si>
    <t>Ruby red with purple notes. Red berry fruits, wild cherries and violet this is also delicate and spicy. Full bodied, well structured with soft and well balanced tannins.</t>
  </si>
  <si>
    <t>Feudo Antico, Altopiano Rosso, Biologico, Terre d'Abruzzo IGT, Abruzzo, Italy</t>
  </si>
  <si>
    <t>Feudo Antico, Altopiano Bianco, Biologico, Terre d'Abruzzo IGT, Abruzzo, Italy</t>
  </si>
  <si>
    <t>The 100% Trebbiano grapes are beautifully captured, showcasing notes of bitter almond and apricot, layered with saline minerality. Clean, light-bodied and zesty.</t>
  </si>
  <si>
    <t>Zaccagnini, Verdicchio dei Castelli di Jesi Classico, Castello, DOC, Marche, Italy</t>
  </si>
  <si>
    <t>Pale straw yellow with a green hue. Delicate and elegant, with notes of yeast and fresh bread. Fresh, dry, savoury with a pleasant finish and excellent acidity.</t>
  </si>
  <si>
    <t>Campania</t>
  </si>
  <si>
    <t>La Guardiense</t>
  </si>
  <si>
    <t>La Guardiense, Calvese Falanghina Sannio DOP, Campania, Italy</t>
  </si>
  <si>
    <t>Falanghina</t>
  </si>
  <si>
    <t>Falanghina (100%)</t>
  </si>
  <si>
    <t>Straw-yellow colour, with the characteristic fruity bouquet that this varietal produces. Orange flower water, cut kumquats, crystallised orange peel on the palate, this wine is fresh and fruity along with a pleasant and mineral profile.</t>
  </si>
  <si>
    <t>La Guardiense, Coste Del Duca, Aglianico, DOP, Campania, Italy</t>
  </si>
  <si>
    <t>Aglianico</t>
  </si>
  <si>
    <t>Aglianico (100%)</t>
  </si>
  <si>
    <t>The wine has a deep colour with garnet hints. Cherry nuances melt with sweet vanilla notes given by ageing in the wood. On the palate it is full, powerful and intense with a light and soft tannins with a long, mouthfilling finish.</t>
  </si>
  <si>
    <t>Orange</t>
  </si>
  <si>
    <t>Rallo Azienda Agricola, AV01 Catarratto Orange, IGP Terre Sicilia, Italy</t>
  </si>
  <si>
    <t>This is a naturally fermented, unfined, unfiltered, no added sulphur 'orange' wine. Bright straw yellow in colour. The nose is reminiscent of citrus fruit, apple, pear, lychee and elderberry. Enriched with elegant tannin due to the production method, this is fresh, fragrant and elegant.</t>
  </si>
  <si>
    <t>Grenache (50%), Cinsault (40%), Shiraz (10%)</t>
  </si>
  <si>
    <t>Sierra de Gredos</t>
  </si>
  <si>
    <t>Bodegas Bernabeleva</t>
  </si>
  <si>
    <t>Bodegas Bernabeleva, Navaherreros Blanco de Bernabeleva, DO Madrid, Spain</t>
  </si>
  <si>
    <t>Albillo Real</t>
  </si>
  <si>
    <t>Albillo Real (75%), Macabeo (25%)</t>
  </si>
  <si>
    <t>This blend of Albillo Real and Macabeo offers up a nose of fresh pear, olive, saline hints and dried flowers. Full-bodied and focused, with a lovely centre, minerality and grip, excellent acidity and a long, complex and very nicely balanced finish.</t>
  </si>
  <si>
    <t>Bodegas Bernabeleva, Manchomuelas Vino de parcela, DO Madrid, Spain</t>
  </si>
  <si>
    <t>Field Blend (100%)</t>
  </si>
  <si>
    <t>Floral, stone fruits with orange blossom peeking through. Bright, fresh, hints of minerality... this wine doesn't dissapoint! Tiny quantity produced, get it while you can.</t>
  </si>
  <si>
    <t>Bodegas Bernabeleva, Camino de Navaherreros Tinto, DO Madrid, Spain</t>
  </si>
  <si>
    <t>Garnacha (90%), Tempranillo (10%)</t>
  </si>
  <si>
    <t>An easy to drink wine with beautiful aromatics of fresh lavender and wild berries. The palate is lively with bright acidity and there’s plenty of rich juicy dark fruit in the finish with super fine tannins.</t>
  </si>
  <si>
    <t>Bodegas Bernabeleva, Navaherreros Garnacha de Bernabeleva, DO Vinos de Madrid, Spain</t>
  </si>
  <si>
    <t>Garnacha (100%)</t>
  </si>
  <si>
    <t>Wild sweet berry fruits dominate the nose, with hints of spice, herb, graphite and salinity. A silky smooth entry leads on to full bodied flavours of sweet cherry, raspberry and nutmeg. Despite the big flavours this is still lovely and fresh, with a long finish and fine tannins.</t>
  </si>
  <si>
    <t>Cal Batllet-Marc Ripoll</t>
  </si>
  <si>
    <t>Cal Batllet-Marc Ripoll, Gratallops Llum d'Alena, DOQ Priorat, Spain</t>
  </si>
  <si>
    <t>Grenache (98%), Carignan (2%)</t>
  </si>
  <si>
    <t>Llum d’Alena is a wine full of flowery notes, fruits and herbs. Sweet on the entrance, it is intense, rounded, pleasing and easy to drink. A wine with plenty of fruit, structure and freshness, in perfect balance for easy drinking.</t>
  </si>
  <si>
    <t>Mabis, Biscardo Prosecco DOC, Spumante Millesimato, Veneto, Italy (150cl.)</t>
  </si>
  <si>
    <t>Fabrizio Vella</t>
  </si>
  <si>
    <t>Fabrizio Vella, Catarratto, IGP, Sicily, Italy</t>
  </si>
  <si>
    <t>This natural wine packs a punchy nose of crisp apple aromas. Crunchy green apple and a bit of lime lead on the palate which is rich in texture and a lemon drizzle cake finish.</t>
  </si>
  <si>
    <t>Château L’ Escarelle</t>
  </si>
  <si>
    <t>Château L'Escarelle, Les Deux Anges Rosé, AOP Côteaux Varois en Provence (150cl.)</t>
  </si>
  <si>
    <t>Syrah (60%), Grenache (20%), Cinsault (20%)</t>
  </si>
  <si>
    <t>In the autumn of 2015 they began building a new storehouse. This new premises, which boasts the very latest technology, operates alongside the more traditional wine-making facilities and cellars. To their great surprise, during the building work they uncovered two statues depicting a couple of cheerful cherubs! The wine ‘Les deux anges’ (the two angels) draws its inspiration from these statues. Subtle and elegant with wild strawberry and citrus fruit on the nose. The palate is clean and fresh with beautiful smoothness and mango and pomelo notes.</t>
  </si>
  <si>
    <t>Bodegas Emilio Moro</t>
  </si>
  <si>
    <t>Bodegas Emilio Moro, Finca Resalso, DO Ribera del Duero, Spain</t>
  </si>
  <si>
    <t>Deep cherry red in colour with a violet rim. It is honest, intense and very expressive on the nose. The primary aromas of Tempranillo, such as blackberry and blackcurrant, stand out. It is well-structured in the mouth with
mellow tannins and well-balanced acidity.</t>
  </si>
  <si>
    <t>Bodegas Emilio Moro, Emilio Moro, DO Ribera del Duero, Spain</t>
  </si>
  <si>
    <t xml:space="preserve">Elegant and subtle, the low yields bring out the best in this variety. It’s a powerful, balanced wine with exceptional elegance. The aromas of Tempranillo have been refined through the ageing process and it has notes of wood in the background and the personality of the variety and terroir. On the palate, it is a reflection of the nose, strong and powerful with mellow and refined tannins.
</t>
  </si>
  <si>
    <t>Umbrele, Sauvignon Blanc, Vilie Timisului, Romania</t>
  </si>
  <si>
    <t>Racy passion fruit, tangerine and gooseberry flavours are graceful and elegant, with a lovely, alive mouth feel and a medium body. A zingy acidity adds to the elegance, and the flavours echo on the finish.</t>
  </si>
  <si>
    <t>Bodegas y Viñedos Tinedo, Cala No.1, VDT Castilla, Spain</t>
  </si>
  <si>
    <t>Tempranillo (70%), Syrah (25%), Cabernet Sauvignon (5%)</t>
  </si>
  <si>
    <t>Attractive purple cherry tone, clean, with hues of blue and a good intensity. Expressive and well defined tertiary aromas (tobacco, cinnamon, chocolate), fruity (glace strawberries, dry apricots and plums) and spicy (liquorice). A well balanced palate, with a good concentration, fresh tannins, red fruits (strawberries, cherries) and a tertiary finish (tobacco, liquorice).</t>
  </si>
  <si>
    <t>Mount Edward, Ted Pinot Noir, Central Otago, New Zealand</t>
  </si>
  <si>
    <t>Aromas of dark berry fruits, spice, savoury tones and thyme. A sinewy palate full of bright fruit flavours with a delicate herbal thread throughout.</t>
  </si>
  <si>
    <t>Mount Edward, Gamay, Central Otago, New Zealand</t>
  </si>
  <si>
    <t>Aromas of rasberry and blueberrys with herbal savoury notes. On the palate it is a refreshing combination of crunchy refreshing acidity, bright fruit flavours with some darker ripe flavours with some undertones of savoury complexity. Light tannins hold this wine all together resulting in a wine that is both immediately appealing whilst being serious enough for the wine buffs out there. Easily one of the best New Zealand Gamays in any market.</t>
  </si>
  <si>
    <t>Thistledown, Cunning Plan Shiraz, McLaren Vale, South Australia, Australia</t>
  </si>
  <si>
    <t>Great depth of ripe plum and blackberry fruit flavours. A full bodied wine with a succulent palate, lively spices and fine velvety tannins.</t>
  </si>
  <si>
    <t>Gatito Loco</t>
  </si>
  <si>
    <t>Gatito Loco, Tinto Organic, Rioja, Spain</t>
  </si>
  <si>
    <t>Tempranillo (70%), Garnacha (30%)</t>
  </si>
  <si>
    <t>Juicy, vibrant and mouth-coating, this wine stands out for its red and black fruits, with supporting nuances of liquorice and chocolate.</t>
  </si>
  <si>
    <t xml:space="preserve">A bright fruit-bursting wine that emphasises vineyard over bodega, which discards the hackneyed image of Rioja, everything about this wine is intentionally provocative to challenge your view on what Rioja is. Careful. This kitty has claws. This wine stands out for its red and black fruits and liquorice aromas. Fresh and round with a mulitutude of nuances supporting the black fruit flavours.
</t>
  </si>
  <si>
    <t>Gatito Loco, Blanco Organic, Rioja, Spain</t>
  </si>
  <si>
    <t>A bright fruit-bursting wine that emphasises vineyard over bodega, which discards the hackneyed image of Rioja, everything about this wine is intentionally provocative to challenge your view on what Rioja is. Careful. This kitty has claws. Clean and crisp, intense yet fresh, the stone fruit, peachy notes are supported by tropical passion fruit and mango with citrus undertones. A long complex finish.</t>
  </si>
  <si>
    <t>Domaine Jean Perrier et Fils, Chignin Bergeron, Roussanne, Savoie, France</t>
  </si>
  <si>
    <t>Roussanne</t>
  </si>
  <si>
    <t>Roussanne (100%)</t>
  </si>
  <si>
    <t>Gold in colour with an intense perfume of apricot, violets and almond. A well rounded and complex palate, full of stone fruits such as apricot giving this wine an ample mouthfeel.</t>
  </si>
  <si>
    <t>Bodegas Emilio Moro, Malleolus, DO Ribera del Duero, Spain</t>
  </si>
  <si>
    <t>Very deep, intense cherry red in colour, a result of a low yield. It has a dense, ripe aroma, an intense wine with plenty of personality. The balance between ripeness and freshness is excellent, and its months of ageing in 500-litre barrels has given it plenty of complexity. It is powerful and structured in the mouth, with good balance and a long, persistent finish.</t>
  </si>
  <si>
    <t>Bodegas Emilio Moro, Polvorete, DO Bierzo, Spain</t>
  </si>
  <si>
    <t>Straw yellow in colour with floral and expressive white fruit notes on the nose which follow through to the well balanced, fresh but persistent flavours, and lovely well balanced acidity typical of the variety.</t>
  </si>
  <si>
    <t>Bodegas Emilio Moro, El Zarzal, DO Bierzo, Spain</t>
  </si>
  <si>
    <t xml:space="preserve">Very light yellow straw colour. The nose is fresh and fragrant with notes of ripe white fruit and dry flowers without losing the typical minerality of the variety. On the palate, it maintains its freshness thanks to well-balanced acidity and alcohol.
</t>
  </si>
  <si>
    <t>Fabrizio Vella, Bianco Biologico, IGP, Sicily, Italy</t>
  </si>
  <si>
    <t>This natural wine has a complex nose of citrus fruit, lemon zest and citrus blossoms along with hint of tropical fruits, herbs and sweet spices.  Fresh, crisp  and lovely minerality on the finish.</t>
  </si>
  <si>
    <t>Fabrizio Vella, Rosso Biologico, IGT, Sicily, Italy</t>
  </si>
  <si>
    <t>A natural wine with a complex nose, which is spicy and packed full of punchy liqouirice, chocolate, and dark fruits. Crisp, pleasant and persistent in the mouth.</t>
  </si>
  <si>
    <t>Terres Fidèles</t>
  </si>
  <si>
    <t>Cinsault (100%)</t>
  </si>
  <si>
    <t>Solara, Orange, Viile Timisului, Romania</t>
  </si>
  <si>
    <t>Riesling de Rhin</t>
  </si>
  <si>
    <t>Riesling de Rhin (34%), Muscat Ottonel (27%), Chardonnay (18%), Sauvignon Blanc (11%), Pinot Grigio (7%), Tamaioasa Romaneasca (3%)</t>
  </si>
  <si>
    <t>Dark straw in colour with orange hints, the nose is a delicate mélange of quince, poire william and a hint of vanilla. A complex and structured wine, with elegant but discreet fruit flavours of stone fruits, backed up with a powerful tannin structure and long finish. A natural minimal intervention wine which is well balanced and structured yet pure and incredibly fresh.</t>
  </si>
  <si>
    <t>Feteasca Alba</t>
  </si>
  <si>
    <t>Feteasca Alba (51%), Sauvignon Blanc (19%), Chardonnay (15%), Tamioasa Romaneasca (15%)</t>
  </si>
  <si>
    <t>Mabis, Biscardo Rosapasso, IGT, Veneto, Italy (150cl.)</t>
  </si>
  <si>
    <t>Kukupa</t>
  </si>
  <si>
    <t>Kukupa, Sauvignon Blanc, Marlborough, New Zealand</t>
  </si>
  <si>
    <t>New Zealand's Kukupa (Hemiphaga novaeseelandiae) enjoys a reputation for over indulging on fermenting berries, rendering it somewhat incapable of flight. It is the bon viveur of the avian world. A deliciously crisp  aromatic white wine which overflows with gooseberry, guava and citrus flavours.</t>
  </si>
  <si>
    <t>Château Lamothe-Cissac, Cru Bourgeois Haut- Médoc, Bordeaux, France</t>
  </si>
  <si>
    <t>Cabernet Sauvignon (60%), Merlot (35%), Petit Verdot (5%)</t>
  </si>
  <si>
    <t>Bouchié Chatellier</t>
  </si>
  <si>
    <t>Bouchié Chatellier, Pouilly Fumé, Argile á S, Loire, France</t>
  </si>
  <si>
    <t>This is a fresh and beautifully aromatic, mineral and fruity Pouilly Fumé, which is elegant, has plenty of length and a full body.</t>
  </si>
  <si>
    <t>Celler de Capçanes, Sense Cap Blanc, DO Catalunya, Spain</t>
  </si>
  <si>
    <t>Grenache Blanc</t>
  </si>
  <si>
    <t>Grenache Blanc (100%)</t>
  </si>
  <si>
    <t xml:space="preserve">Attractive pale yellow golden-green colour. Seductive crisp  fruit flavours of peach, pear, mango, and banana. Hints of flowers and herbs: creamy and soft with crispy freshness in the mouth. Medium-bodied, lovely fruit and floral finish.
</t>
  </si>
  <si>
    <t>Grenache Blanc (55%), Macabeu (45%)</t>
  </si>
  <si>
    <t>Attractive yellow golden-green colour. Seductive fruit flavours of peach, pear, mango, and banana. Hints of flowers and herbs: creamy and soft with crispy freshness in the mouth. Medium-bodied, lovely fruit and floral finish.</t>
  </si>
  <si>
    <t>Bodegas Altolandon, Enblanco de Altolandon, DO Manchuela, Spain</t>
  </si>
  <si>
    <t>Garnacha Blanca (50%), Garnacha Gris (50%)</t>
  </si>
  <si>
    <t>A very pale orange pink colour, the nose is elegant with sweet aromas of stone fruits, mineral and anise, supported by apricot, mirabelle plum and citrus notes. Full and well rounded on the palate, with plenty of weight, yet still elegant, lively and light in body. Easy to drink.</t>
  </si>
  <si>
    <t>Il Borghetto</t>
  </si>
  <si>
    <t>Il Borghetto, Bilaccio IGP, Tuscany, Italy</t>
  </si>
  <si>
    <t>100% Sangiovese, this is a seductive wine. Sweet tobacco, dried herb, mint and dried red cherry notes are all laced together in this decidedly savoury wine. Delicate and lithe on the palate, open-knit and gracious, Bilaccio is a good example of Il Borgetto's distinctive house style.</t>
  </si>
  <si>
    <t>Il Borghetto, Montedesassi, IGP, Tuscany, Italy</t>
  </si>
  <si>
    <t>This is the more powerful wine of Il Borghetto's two pure Sangioveses. Sinewy, muscular tannins give the Montedesassi considerable punch and drive. Like all of these wines, the Montedesassi is quite perfumed and savoury in style.</t>
  </si>
  <si>
    <t>Cielo e Terra, Casa Defra, Prosecco DOC, Rosé, Italy</t>
  </si>
  <si>
    <t>Glera (85%), Pinot Nero (15%)</t>
  </si>
  <si>
    <t>Pale rosé in colour, this elegant Prosecco has a strawberry and cherry bouquet. Fresh, balanced and peristent on the palate with a fine mousse.</t>
  </si>
  <si>
    <t>Vino de España</t>
  </si>
  <si>
    <t>Vinos Más Buscados</t>
  </si>
  <si>
    <t>Centelleo, Tempranillo, Syrah, Vino de España, Spain</t>
  </si>
  <si>
    <t>Tempranillo (70%), Syrah (30%)</t>
  </si>
  <si>
    <t>Ruby red, with a heart of dark purple. The nose opens with liquorice, ripe dark fruits and a whisper of litchi. Intense yet refined, it carries a medium structure and lingers with a long, memorable finish on the palate.</t>
  </si>
  <si>
    <t>Thistledown, Gorgeous Grenache Rosé, South Australia</t>
  </si>
  <si>
    <t xml:space="preserve">Deliciously crisp and fragrant with wild strawberry, violets and citrus on the nose. The palate is tangy and broad, yet focussed too. </t>
  </si>
  <si>
    <t>Deliciously crisp and fragrant with wild strawberry, violets and citrus on the nose. The palate is tangy and broad, yet focussed too.</t>
  </si>
  <si>
    <t>This beautifully pale rosé has lovely aromatic wild strawberry and cranberry notes on the nose. The palate is tangy, dry and textural with creamy berry fruit and a deliciously moreish finish. Crafted from old vine Grenache, this racy rosé is a brilliant example of why we think Grenache is so Gorgeous.</t>
  </si>
  <si>
    <t>Felicette, Grenache Blanc, IGP Côtes Catalanes, Roussillon, France</t>
  </si>
  <si>
    <t>Bright yellow colour with green highlights. An intense but fresh bouquet combining mint, pear, dry apricot and white flowers. A wonderfully fresh palate of mango and a hint of spice leading into a crispy lime zest finish. Unwooded and starry bright.</t>
  </si>
  <si>
    <t>Felicette, Grenache Noir, IGP Pays d'Oc, France</t>
  </si>
  <si>
    <t>Grenache Noir</t>
  </si>
  <si>
    <t>Grenache Noir (100%)</t>
  </si>
  <si>
    <t>A soft and juicy Grenache, showing a light extraction yet retaining a deep, inky black hue. The wine reflects the warmth of the southern French sun, balanced by the breezy freshness of the Mediterranean. Aromatically, it spans the full spectrum of black fruits—rich with blackberry, black cherry, and a hint of plum.</t>
  </si>
  <si>
    <t>Bright red colour with purplish tones. A 'booster' powered nose of violets and red fruits. The Grenache launches fruit flavours of raspberry and plum. Medium-bodied on the palate, soft and juicy. A truly stellar red.</t>
  </si>
  <si>
    <t>Felicette, Rosé, IGP Pays d'Oc, France</t>
  </si>
  <si>
    <t>A pale salmon pink wine, refreshing, starry bright and fruity, with delicate red fruits such as strawberry and raspberry.</t>
  </si>
  <si>
    <t>Adega Ponte da Boga</t>
  </si>
  <si>
    <t>Adega Ponte da Boga, Mencía, DO Ribeira Sacra, Spain</t>
  </si>
  <si>
    <t>This fruit driven Mencia is an intense cherry red colour. The sour cherry, violet and blackberry on the palate is supported by the typically intense notes of violet, rose and blackberry on the nose, with additional notes of peppery spice and an earthy background.</t>
  </si>
  <si>
    <t>Adega Ponte da Boga, Godello, DO Ribeira Sacra, Spain</t>
  </si>
  <si>
    <t>A greenish yellow colour, with a subtle yet complex and well structured citrus profile with a touch of pear. This follows with nuances of herb and jasmine, whilst the palate is a refreshing mouth full of pear, green apple and mineral notes.</t>
  </si>
  <si>
    <t>Adega Ponte da Boga, Albariño, DO Ribeira Sacra, Spain</t>
  </si>
  <si>
    <t>A greenish yellow colour, with intense and complex notes of lime, lemon marmalade, apricot, rose and lavender with additional smoky notes. Grapefruit, lemon and nectarine are evident on the palate.</t>
  </si>
  <si>
    <t>Maison Antech</t>
  </si>
  <si>
    <t>Maison Antech, Blanquette de Limoux Brut, Cuvée Françoise, Limoux, France</t>
  </si>
  <si>
    <t>Mauzac</t>
  </si>
  <si>
    <t>Mauzac (90%), Chardonnay (5%), Chenin Blanc (5%)</t>
  </si>
  <si>
    <t>Pale yellow colour with golden reflections and fine bubbles. The nose expresses the spring flowers and fresh apple and pear. The palate is lively, harmonious and round.</t>
  </si>
  <si>
    <t>San Polino</t>
  </si>
  <si>
    <t>San Polino, Rosso Di Montalcino, Tuscany, Italy</t>
  </si>
  <si>
    <t xml:space="preserve">Garnet and bright violet with a potent nose of wild fruit, blackberry and currant balanced with the freshness of strawberry and dark florals. The tannins are elegant, supple and present, with a compelling hint of Tuscan soil. A long finish roots this wine firmly in its terroir.
</t>
  </si>
  <si>
    <t>Dark pink to violet, magnificently fruity, with blackcurrant, raspberry, strawberry and red plum. A Sangiovese full of bright, gentle sunshine.</t>
  </si>
  <si>
    <t>Produttori Di Manduria</t>
  </si>
  <si>
    <t>Produttori Di Manduria, Alice, IGT, Puglia, Italy</t>
  </si>
  <si>
    <t>Verdeca</t>
  </si>
  <si>
    <t>Verdeca (100%)</t>
  </si>
  <si>
    <t xml:space="preserve">Delicious aromas of hawthorn and acacia at nose, cedar and yellow grapefruit, alongside mineral and saline notes. Blossomy note lingering on the finish. Fresh and savoury on the palate with citrus aftertaste. Good persistence.
</t>
  </si>
  <si>
    <t>Straw yellow in colour, the nose shows aromatic white flowers mixed with citrus notes as well as pear and pineapple. Dry on the palate this is fresh and mineral like.</t>
  </si>
  <si>
    <t>Produttori Di Manduria, Zin, IGT, Puglia, Italy</t>
  </si>
  <si>
    <t>Fiano</t>
  </si>
  <si>
    <t>Fiano (85%), Fiano Minutolo (15%)</t>
  </si>
  <si>
    <t xml:space="preserve">Bright straw yellow colour. There's intensity on the nose in aromas of peach, melon, herbs and pine, which translate to the ripe, medium-bodied palate. Warm and soft, zesty acidity on the palate accompanied by a nice freshness. Pleasant floral note that persists on the finish.
</t>
  </si>
  <si>
    <t>Straw yellow with slight green notes. Intense and complex sweet apple and pear perfume with some soft orange flora. Dry, well structured and a palate that reflects the delicious aroma.</t>
  </si>
  <si>
    <t>Produttori Di Manduria, Aka, IGT, Puglia, Italy</t>
  </si>
  <si>
    <t>Deep coral pink in colour. Clean and attractive on the nose which is packed full of ripe cherries, pomegranate, red apple, and wild strawberry and raspberry. Fresh and juicy on the palates with crunchy cherry fruit and a hint of salinity.</t>
  </si>
  <si>
    <t>Produttori Di Manduria, Lirica, DOC, Puglia, Italy</t>
  </si>
  <si>
    <t>Medium ruby red colour with a pure nose of ripe dark fruits, cherry, plum and sweet spices like ginger and aniseed supported with discreet oak. The palate is round and textured with a well balanced freshness, ending with a long and broad spicy finish.</t>
  </si>
  <si>
    <t>Produttori Di Manduria, Elegia, DOC, Puglia, Italy</t>
  </si>
  <si>
    <t>A bright ruby red colour with garnet nuances, this is an intense and complex Primitivo wine. Aromas of ripe raspberry and blackberry as well as plum jam combined with clean, spicy, vanilla and balsamic notes. Dry, warm, soft, tannic and persistent in the mouth, all rounded out by the toasted oak notes.</t>
  </si>
  <si>
    <t xml:space="preserve">Deep ruby red. Elegant nose, strong fruity component based on wild blackberries, prunes, raspberries in jam and blueberries. Nutmeg vanilla and cloves anticipate scent of aromatic herbs and leather. Puffs of toasted almond and dried violet petals flank hints of undergrowth. Bright acidity and drying tannins push through to tighten up the finish.
</t>
  </si>
  <si>
    <t>Bruwer Vintners, Lone Wolf, Cinsault Red, Stellenbosch, South Africa</t>
  </si>
  <si>
    <t>Fresh strawberries and cherries with an underlying cinnamon and nutmeg spice. Fynbos shrub and flora unveil themselves with time in the glass. The wine is fresh and delightfully light of touch on palate, but holding a long and delicious finish.</t>
  </si>
  <si>
    <t>Cal Batllet-Marc Ripoll, Gratallops d'Iatra, DOQ Priorat, Spain</t>
  </si>
  <si>
    <t>Carignan (63%), Grenache (25%), Cabernet Sauvignon (10%), Syrah 2%</t>
  </si>
  <si>
    <t>d’Iatra is very much a reflection of the style of wine made in Gratallops. It is a round, balanced and a ripe wine, which is still fresh and full of fresh red berry fruit and minerals – a great wine, which is mouth filling but full of freshness and balance.</t>
  </si>
  <si>
    <t>Carignan (49%), Grenache (32%), Cabernet Sauvignon (17%), Syrah (2%)</t>
  </si>
  <si>
    <t>by Thistledown, Cloud Cuckoo Land, Greco Fiano Zibibbo, Riverland, South Australia</t>
  </si>
  <si>
    <t>Greco</t>
  </si>
  <si>
    <t>Greco (46%), Fiano (32%), Zibibbo (22%)</t>
  </si>
  <si>
    <t>Cloud Cuckoo Land is an imaginary state of absurd over optimism – something that all those at Wild &amp; Wilder are often accused of. Indeed, not so long ago, if they had said that we wanted to make high quality, low intervention wines made from Mediterranean varieties in the Riverland, Cloud Cuckoo land is exactly where people would have said that they lived! But, they believe that anything is possible if you don’t see the obstacles, you challenge the “received wisdom” and resist the naysayers. Cloud Cuckoo Land is for everyone who feels the same.  A vibrant, textural white with hints of almond blossom, quince and ripe pear. Tangy, almost exotic but pithy and delicious.</t>
  </si>
  <si>
    <t>Fiano (65%), Greco (20%), Zibibbo  (15%)</t>
  </si>
  <si>
    <t>Wild and Wilder, Cloud Cuckoo Land, Nero Montepulciano, Aglianico, Riverland, Australia</t>
  </si>
  <si>
    <t>Nero d'Avola (47%), Montepulciano (22%), Aglianico (17%), Grenache (14%)</t>
  </si>
  <si>
    <t>An unusual blend of varieties but this wine has the characteristic energy you’d expect from Italian reds. Deliciously succulent with smoky, dark cherry fruit, subtle spice and a mouth-watering finish.</t>
  </si>
  <si>
    <t>Wild and Wilder, Cloud Cuckoo Land, Nero Montepulciano, Riverland, Australia</t>
  </si>
  <si>
    <t>Nero d'Avola (63%), Montepulciano (37%)</t>
  </si>
  <si>
    <t>by Thistledown, Cloud Cuckoo Land, Montepulciano Nero d’Avola, Riverland South Australia</t>
  </si>
  <si>
    <t>Dão</t>
  </si>
  <si>
    <t>Carlos Lucas Vinhos</t>
  </si>
  <si>
    <t>Carlos Lucas Vinhos, Cota 700, DOC Dão, Portugal</t>
  </si>
  <si>
    <t>Touriga Nacional (40%), Alfrocheiro (30%), Tinta-Roriz (30%)</t>
  </si>
  <si>
    <t>Red, almost violet colour, with the perfumes of black mulberry and blackberries and a light nuance of pine needles. The wine is very fresh, young with a sweet but elegant palate.</t>
  </si>
  <si>
    <t>White &amp; Sea</t>
  </si>
  <si>
    <t>White &amp; Sea, Colombard, Sauvignon Blanc, IGP Côtes de Gascogne, France</t>
  </si>
  <si>
    <t>Colombard</t>
  </si>
  <si>
    <t>Colombard (70%), Sauvignon Blanc (30%)</t>
  </si>
  <si>
    <t>Bright lemon-green in colour. Intense and fruity, with lovely aromas of green apple and grapefruit. Very refreshing on the palate.</t>
  </si>
  <si>
    <t>Manos Negras</t>
  </si>
  <si>
    <t>Manos Negras, Chardonnay, Los Arboles, Uco Valley, Mendoza, Argentina</t>
  </si>
  <si>
    <t>The Chardonnay fruit shows bright white stone fruit flavours with a touch of tropicality. The very cold nights help to retain natural acidity for a crisp, clean finish.</t>
  </si>
  <si>
    <t>Manos Negras, Torrontes, Salta, Argentina</t>
  </si>
  <si>
    <t>Torrontés</t>
  </si>
  <si>
    <t>Torrontés (100%)</t>
  </si>
  <si>
    <t>The warm sunny days and cool mountain nights produce a wine of light yellow colour, with explosive floral aromas, citrus fruit flavours and a crisp, clean finish.</t>
  </si>
  <si>
    <t>Manos Negras, Malbec, Valle de Uco, Mendoza, Argentina</t>
  </si>
  <si>
    <t xml:space="preserve">The bright sunny days give a deep blackish colour and dark fruit flavours while the cool mountain nights produce violet aromas and a soft, supple texture. </t>
  </si>
  <si>
    <t>Manos Negras, Pinot Noir, Uco Valley, Mendoza, Argentina</t>
  </si>
  <si>
    <t>The bright sunny days give a deep blackish colour and dark fruit flavours while the cool mountain nights  produce produce violet aromas and a soft, supple texture.</t>
  </si>
  <si>
    <t>Manos Negras, Red Soil Select, Pinot Noir, Uco Valley, Mendoza, Argentina</t>
  </si>
  <si>
    <t>The autumn berry aromas are earthy, with flavours of bramble, chocolate and plum with some earthy spice.</t>
  </si>
  <si>
    <t>Manos Negras, Stone Soil Select Malbec, Paraje Altamira, Uco Valley, Argentina</t>
  </si>
  <si>
    <t>Medicinal and ripe on the nose, deep and inviting. Silky texture with a racy flash of acidity on the finish. Excellent plum fruit, herbal hints and wonderful structure with fig flavours on the long finish.</t>
  </si>
  <si>
    <t>Manos Negras, Artesano Malbec, Paraje Altamira, Mendoza, Argentina</t>
  </si>
  <si>
    <t>Malbec (85%), Cabernet Sauvignon (7%), Cabernet Franc (5%), Petit Verdot (3%)</t>
  </si>
  <si>
    <t>The inclusion of a small percentage of Cabernet Franc, Cabernet Sauvignon and Petit Verdot intensifies the floral layer of the Malbec creating natural elegance that reminds us of an old world wine.</t>
  </si>
  <si>
    <t>Espinos Y Cardos</t>
  </si>
  <si>
    <t>Espinos y Cardos, Los Espinos Sauvignon Blanc Reserva, Central Valley, Chile</t>
  </si>
  <si>
    <t>A vibrant expression of Chilean terroir — this pale yellow Sauvignon Blanc opens with lifted aromas of tropical fruits, delicately layered with fresh green notes of cut grass. On the palate, it’s bright and juicy, with refreshing citrus energy that carries into a long, mouth-watering finish. A wine that feels as alive as the landscape it comes from — crisp, modern, and effortlessly enjoyable.</t>
  </si>
  <si>
    <t>This lively single vineyard Sauvignon Blanc is bursting with vibrant zesty citrus fruit and a hint of exotic guava. Hugely refreshing, this crisp and aromatic wine is endlessly quaffable. Soft super-juicy ripe fruit and a long full-flavoured finish.</t>
  </si>
  <si>
    <t>Espinos y Cardos, Los Espinos Merlot Reserva, Central Valley, Chile</t>
  </si>
  <si>
    <t>This is simply outstanding wine for the money, soft super-juicy ripe plummy fruit and a long full-flavoured finish. This easy-drinking wine comes from Chile's renowned Valle Central region, where long hot days are followed by cool nights. This temperature difference ensures the grapes ripen slowly, so they develop maximum flavour.</t>
  </si>
  <si>
    <t>Valencia</t>
  </si>
  <si>
    <t>Bodegas Angosto</t>
  </si>
  <si>
    <t>Bodegas Angosto, La Tribuna, DOP Valencia, Spain</t>
  </si>
  <si>
    <t>Bobal (34%), Syrah (33%), Garnacha (33%)</t>
  </si>
  <si>
    <t>Intense ruby colour with violet reflections. Aromas of fresh red fruit, flowers, spice and light toasted aromas stand out on the nose. The palate is broad, round and tasty.</t>
  </si>
  <si>
    <t>Thistledown, Where Eagles Dare Single Vineyard Shiraz, Eden Valley, Barossa, Australia</t>
  </si>
  <si>
    <t>Intense, tightly coiled and vital, this wine is like a great orator. Beautifully complex, red and black bramble fruits support the naunces of spice and peppery notes. Every component measured and well timed, the tone lifts and falls, all the while building emotion and resonance. Tension and excitement builds and leads through to a memorable finish. Oh, and it tastes amazing!</t>
  </si>
  <si>
    <t>Thistledown, Where Eagles Dare Old Vine Single Vineyard Shiraz, Eden Valley, Barossa, Australia</t>
  </si>
  <si>
    <t>Fruit was sourced from Joel Mattschoss’ spectacular Trial Hill Vineyard for the first time. Old vines which follow the contours of the hill side. Hand picked and transferred to the winery on 19th March. Taut, intense and dark, despite the low extraction regime in the winery. Spicy dark red fruits, black olive, warm spice. Medium weight palate with energy and poise.</t>
  </si>
  <si>
    <t>Umbrele, Pinot Noir, Vilie Timisului, Romania</t>
  </si>
  <si>
    <t>Ruby red in colour. Gorgeous flavours, almost syrupy in its concentration. Dark, rich and potent, with layers of complex black cherry, raspberry and cinnamon. Deep, with pretty fruit cake and spicy aromatics.</t>
  </si>
  <si>
    <t>Bodegas Ximénez Spínola, PX Old Harvest Solera 1964, Jerez, Spain [45G/L RS]</t>
  </si>
  <si>
    <t>In the glass it shifts from light amber and old gold to a faint green edge, with steady legs. The nose is striking and alluring — honeyed yet lifted, packed with dried fruit (raisin at the core, but remarkably fresh), quince jelly, gentle oxidative hints, seasoned wood, cinnamon. Unlike the dense, dark PX stereotype, this shows brightness and charm. On the palate it lands medium-dry, the acidity keeping the sweetness taut and lively. The quince-raisin character dominates, laced with a touch of gingerbread. Broader and more textural than palomino Sherries, it stays graceful, long, and very clean. The finish runs and runs. Utterly delicious — generous and approachable.</t>
  </si>
  <si>
    <t>Castillo del Moro, Viura, Sauvignon Blanc, Vino de España, Spain</t>
  </si>
  <si>
    <t>Viura (80%), Sauvignon Blanc (20%)</t>
  </si>
  <si>
    <t>This modern, crisp white demonstrates bright citrus characteristics on the nose, while offering deliciously vibrant apple fruit flavours and a zesty twang courtesy of the Sauvignon Blanc on the palate. A long clean finish with hints of grapefruit.</t>
  </si>
  <si>
    <t>Centelleo, Viura, Moscatel, Sauvignon Blanc, Vino de España, Spain</t>
  </si>
  <si>
    <t>Viura (70%), Moscatel (20%), Sauvignon Blanc (10%)</t>
  </si>
  <si>
    <t>Lemon yellow colour, in the mouth this is a floral wine, with citrus notes and some grapefruit, balanced and with good acidity. The Moscatel adds a little honey on the nose.</t>
  </si>
  <si>
    <t>Castillo del Moro, Tempranillo, Syrah, Vino de España, Spain</t>
  </si>
  <si>
    <t xml:space="preserve">Ruby red colour with violet tints showing its youth. On the nose it is fresh and elegant with characteristic aromas of cherry and red fruits typical of this variety. Light, harmonic and round on the palate with soft tannins.   </t>
  </si>
  <si>
    <t>Tenute Bosco</t>
  </si>
  <si>
    <t>Tenute Bosco, Piano dei Daini, Etna Bianco DOC, Sicily, Italy</t>
  </si>
  <si>
    <t>Carricante</t>
  </si>
  <si>
    <t>Carricante (90%), A blend of Cataratto, Grecanico, Inzolio, Minella (10%)</t>
  </si>
  <si>
    <t>Zippy citrus fruit, white peaches and white flowers intermingled by mineral notes. This is really fresh, characterised by a wonderful level of acidity. The finish is sapid and long.</t>
  </si>
  <si>
    <t xml:space="preserve">Tenute Bosco, Piano dei Daini, Etna Rosso DOC, Sicily, Italy </t>
  </si>
  <si>
    <t>Nerello Mescalese</t>
  </si>
  <si>
    <t>Nerello Mescalese (90%), Nerello Cappuccio (10%)</t>
  </si>
  <si>
    <t>Characterised on the nose with armoas of red fruits and a slight herbaceous and spicy note. Excellent tannic structure and uplifted by wonderful acidity.</t>
  </si>
  <si>
    <t>Cielo e Terra, Casa Defra Valpolicella Ripasso, DOC Venezie, Italy</t>
  </si>
  <si>
    <t>Corvina Veronese (100%)</t>
  </si>
  <si>
    <t>Full and round, with scrumptious notes of ripe red fruit, bramble and coffee bean.</t>
  </si>
  <si>
    <t>Iona, Kloof Single Vineyard Chardonnay, Elgin, South Africa</t>
  </si>
  <si>
    <t>The wine from the Kloof Vineyard is totally unique to South Africa. Pure fruit (soft white pear and bright limey citrus) razor sharp acidity and well-judged oak result in a wine that is precise, intricate yet layered, focussed and fine with significant ageing potential. It has a beautiful oyster shell minerality, a slight saline note, a long finish and good weight on the back palate.</t>
  </si>
  <si>
    <t>Iona, Fynbos Single Vineyard Chardonnay, Elgin, South Africa</t>
  </si>
  <si>
    <t>The wine is perfumed and mineral notes of soft pear, stone fruit and bright citrus. This is a sumptuous wine whose fruit profile has both depth and breadth, as great structure that allows for significant ageing potential.</t>
  </si>
  <si>
    <t>Solevari Reserve, Pinot Noir, DOC, Viile Timisului, Romania</t>
  </si>
  <si>
    <t>Purple red colour, with violet flecks. Intense red and black fruits (sour cherries, blueberries, cranberries) floral aromas. This has lovely acidity, a medium body, pleasant tannins, and a delightful slightly bitter and spicy finish. Excellent balance of aromas, alcohol and tannins.</t>
  </si>
  <si>
    <t>Solevari Reserve, Syrah, DOC, Viile Timisului, Romania</t>
  </si>
  <si>
    <t>Purple red with violet reflections. Intense aromas of sour cherries, blueberries, black currants as well as floral aromas (violets). High in acidity, medium in body, the young and ripened tannins create a velvety wine with integrated alcohol and an intense ending.</t>
  </si>
  <si>
    <t>Red fruit, spicy red chilli on the nose- full bodied and packed with fresh forest fruits. Very moreish!</t>
  </si>
  <si>
    <t>Solevari Reserve, Feteascã Regalã, DOC, Viile Timisului, Romania</t>
  </si>
  <si>
    <t>Feteascã Regalã</t>
  </si>
  <si>
    <t>Feteascã Regalã (100%)</t>
  </si>
  <si>
    <t>Golden yellow with greenish reflections, good limpidity. Mineral, with slight tints of black locust flowers and the discovery of white ripped fruits in the background (peaches, pears, pineapple). Good acidity, elegance, present mineralisation, balance and a medium aftertaste.</t>
  </si>
  <si>
    <t>Feteascã Regalã (95%), Chardonnay (5%)</t>
  </si>
  <si>
    <t>Golden yellow with greenish hues and clear brightness. Mineral notes, lightly accented by black locust blossom and subtle hints of ripe white fruits in the background — peaches, pears, and pineapple. Lively acidity with elegance, a marked mineral character, good balance, and a medium-length finish.</t>
  </si>
  <si>
    <t>Solevari Reserve, Fetească Neagră, DOC, Viile Timisului, Romania</t>
  </si>
  <si>
    <t>Feteascã Neagra</t>
  </si>
  <si>
    <t>Feteascã Neagra (100%)</t>
  </si>
  <si>
    <t>What a massive revelation. A brilliant spicy nose of black pepper, black berry, black currant and red cherry. A bit pinot noiry! Medium bodied with rich, grippy, very dry tannins but beautifully balanced acidity. A hint of coffee on the finish.</t>
  </si>
  <si>
    <t>Bodegas Sumarroca, Cava Reserva Brut Organic, DO Cava, Spain</t>
  </si>
  <si>
    <t>Xarel-lo (35%), Macabeo (31%), Parellada (30%), Chardonnay 4%</t>
  </si>
  <si>
    <t>All those who adore Champagne´s classic fresh brown bread-scented yeasty flavours will love this classy Cava; rich, full complex and toasty. Pale yellow colour. Fresh aroma and fruity and fresh on the palate with fine, pleasant bubbles that perfectly complement the wine's structure.</t>
  </si>
  <si>
    <t>Parellada (36%), Xarel-lo (31%), Macabeo (27%), Chardonnay (6%)</t>
  </si>
  <si>
    <t>Casa del Arco</t>
  </si>
  <si>
    <t>Casa Del Arco, Blanco, Vino de España, Spain</t>
  </si>
  <si>
    <t>This is an easy drinking, aromatic dry white wine. Simple, uncomplicated, unpretentious fruity white wine made from a field blend of traditional Spanish grape varieties harvested in the sun and transformed into a quenching beverage in the age old traditions of rural Spanish wine making.</t>
  </si>
  <si>
    <t>Casa Del Arco, Tinto, Vino de España, Spain</t>
  </si>
  <si>
    <t>Simple, uncomplicated, unpretentious fruity red wine made from a field blend of traditional Spanish grape varieties harvested in the sun and transformed into a quenching beverage in the age old traditions of rural Spanish wine making. Ripe red fruits and light tannins.</t>
  </si>
  <si>
    <t>Austria</t>
  </si>
  <si>
    <t>Niederösterreich</t>
  </si>
  <si>
    <t>Funkstille</t>
  </si>
  <si>
    <t>Funkstille Grüner Veltliner, Niederösterreich, Austria</t>
  </si>
  <si>
    <t>Grüner Veltliner</t>
  </si>
  <si>
    <t>Grüner Veltliner (100%)</t>
  </si>
  <si>
    <t xml:space="preserve">Subtle exotic hints, ripe pear and fresh citrus flavours, it's a dry wine with complex flavours. The palate is rich with flavours of melon and grapefruit with a refreshing, zippy finish.
</t>
  </si>
  <si>
    <t>Iona, Elgin Highlands Wild Ferment Sauvignon Blanc, Elgin, South Africa</t>
  </si>
  <si>
    <t>Sauvignon Blanc (90%), Semillon (10%)</t>
  </si>
  <si>
    <t>Perfectly ripe Sauvignon Blanc grapes fermented with wild yeast in large wood format results in an array of complexity: textured, multi-layered with minerality, salinity, blackcurrant, white stone fruits, a rich palate and a long zesty finish.</t>
  </si>
  <si>
    <t>Bodegas Gratias, ¿y tu de quién eres?, Manchuela, Spain</t>
  </si>
  <si>
    <t>Bobal (65%), Field Blend (35%)</t>
  </si>
  <si>
    <t>Fresh and fruity, medium bodied. Fragant notes of mediterranean bush and fresh red fruits. Easy drinking yet plenty of complexity given by the oak, tinaja and stainless steel with its lees ageing.</t>
  </si>
  <si>
    <t>Cinco Fincas</t>
  </si>
  <si>
    <t>Cinco Fincas, Malbec, Mendoza, Argentina</t>
  </si>
  <si>
    <t>A very quaffable, easy drinking example of this Argentinean favourite. With copious amounts of blackberry, plum and cherry, this is super juicy, bright and fresh. Rounded tannins make this soft on the pallet with a fresh finish that makes you reach for another glass.</t>
  </si>
  <si>
    <t>Thistledown, Gorgeous Grenache White, South Australia, Australia</t>
  </si>
  <si>
    <t>Grenache Blanc (90%), Zibibbo (6%), Chardonnay (4%)</t>
  </si>
  <si>
    <t>An explosion of flavour meets suave, seductive personality! Bright, tangy citrus laced fruit with hints of honeysuckle and lemon balm. Taut, yet textured and complex, this is a
beautifully crafted white that breaks the mould.</t>
  </si>
  <si>
    <t>Grenache Blanc (94%), Chardonnay (6%)</t>
  </si>
  <si>
    <t>Grenache is Australia’s signature grape variety and we’re slightly obsessed with it. The white version is still rare in Australia but capable of beautifully textured, citrus laced wines of great drinkability. An explosion of flavour meets suave, seductive personality! Bright, tangy citrus laced fruit with hints of honeysuckle and lemon balm. Taut, yet textured and complex, this is a beautifully crafted white that breaks the mould.</t>
  </si>
  <si>
    <t>Bodegas Luis Cañas, Rioja Blanco Viñas Viejas, DOCa Rioja, Spain</t>
  </si>
  <si>
    <t>Viura (90%), Malvasia (10%)</t>
  </si>
  <si>
    <t>A beautifully balanced example of white Rioja that straddles the styles of the old and the new. Vibrant citrussy Viura is blended with the more weighty Malvasia and the brief barrel maturation adds a honeyed roundness to the crisp lemony fruit. Beautiful golden yellow colour with bright lemon-tinted reflections. Elegant, combining hints of flowers, fruits and hazelnuts. Dry, with just enough acidity to make it fresh and lively with a structured and tasty finish of ripe fruit.</t>
  </si>
  <si>
    <t>Terres Fidèles, Fidèle, Soleilla, AOP Maury Sec Rouge, Roussillon, France</t>
  </si>
  <si>
    <t>Grenache (80%), Carignan (20%)</t>
  </si>
  <si>
    <t>Dark brooding aromas, offering up refreshing raspberry coulis and layers of ripe Morello cherry. More dark fruits follow with exotic kirsch, blackberry and plum fading to reveal the more savoury, wild character of the Soleilla site and the characteristic fragrance of the Roussillon garrigue, with its juniper, rosemary and fennel. The palate is rich, round and full with opulent ripe fruit, hints of cassis and dark chocolate. The plush, rich texture of the Grenache is framed by the fresher acidity, firm tannic structure and concentration that the centennial Carignan adds but as important as the Carignan is in this wine, it is the Grenache that gives this wine its distinctiveness.</t>
  </si>
  <si>
    <t>Vinicola del Priorat</t>
  </si>
  <si>
    <t>Vinicola del Priorat, Mas Dels Frares, Priorat, Spain</t>
  </si>
  <si>
    <t>Grenache (35%), Carignan (30%), Cabernet Sauvignon (20%), Merlot (15%)</t>
  </si>
  <si>
    <t>Deep ruby appearance. The nose shows incredible richness despite still being fairly closed. Ripe fruits like blueberries and red plums against a background of cedar and tobacco-leaf notes from the oak. Well-structured with lively acidity, grippy high quality tannins, salinity and smoothing alcohol, ending in a long finish in which oak and fruit continue in excellent balance.</t>
  </si>
  <si>
    <t>Weingut Max Ferdinand Richter, Patrizier-Haus, Sekt, Mosel, Germany</t>
  </si>
  <si>
    <t>Fresh, lively and animating for all enjoyable occasions. Straight forward combination of apple fruit and harmonic acid balance.</t>
  </si>
  <si>
    <t>La Vita Sociale</t>
  </si>
  <si>
    <t>La Vita Sociale, Prosecco DOC, Spumante, Veneto, Italy</t>
  </si>
  <si>
    <t xml:space="preserve">Crisp and delicious with aromatic apple and pear aromas on the nose followed by a crisp palate of succulent fruits. Gently foamy, just off dry and possessing an enticing, bright finish.  </t>
  </si>
  <si>
    <t>Bodegas Gutiérrez Colosia, Fino, DO Jerez, Spain (37.5cl.)</t>
  </si>
  <si>
    <t>Palomino Fino (%)</t>
  </si>
  <si>
    <t>Produttori del Gavi</t>
  </si>
  <si>
    <t>Produttori del Gavi Il Forte, Gavi DOCG, Piedmont, Italy</t>
  </si>
  <si>
    <t>Straw yellow, with a classic green tint. This Gavi recalls hints of acacia flowers, pear, passion fruit and pineapple. The mouth feel is sapid, long, fresh and elegant. Light weight and with good acidity. This wine is wonderfully versatile.</t>
  </si>
  <si>
    <t>Produttori del Gavi, Biologico, Gavi DOCG del Comune di Gavi, Piedmont, Italy</t>
  </si>
  <si>
    <t>This 100% certified organic Gavi has a pale straw yellow colour whith greenish shades. Its aroma reveals peach notes, banana, pear. Fine and persistent. Good acidity. The mouthfeel is fresh, structured, soft.</t>
  </si>
  <si>
    <t>Produttori del Gavi, Mille951, Gavi DOCG del Comune di Gavi, Piedmont, Italy</t>
  </si>
  <si>
    <t>Straw yellow colour with classic greenish shades. Its nose is full of acacia flowers, broom, pear, passion fruit and pineapple. The mouthfeel is sapid, long, fresh and elegant. Lovely fresh acidity.</t>
  </si>
  <si>
    <t>Bodegas Sumarroca, Cava Brut Reserva Rosado Organic, DO Cava, Spain</t>
  </si>
  <si>
    <t>Pinot Noir (85%), Macabeo (15%)</t>
  </si>
  <si>
    <t>This is a certified organic Rosado Cava with a lovely salmon pink colour, plentiful aromas on the nose, with elegant strawberry and red fruits, combined with floral notes. On the palate it is fruity and unctuous, with a delicate finish.</t>
  </si>
  <si>
    <t>Château L'Escarelle, Palm Par L'Escarelle Rosé, IGP Méditerranée, Provence, France</t>
  </si>
  <si>
    <t>Grenache (60%), Syrah (20%), Cinsault (20%)</t>
  </si>
  <si>
    <t>The ambassador of the range, this is a radiant, pale-pink appearance, a delicate, subtle nose and is fresh and lively on the palate. The fruity aromas of this easy-drinking wine make it perfect for an aperitif or enjoyed with tapas, a tasty pizza or a little charcuterie.</t>
  </si>
  <si>
    <t>Château L'Escarelle, Rosé, AOP Côteaux Varois en Provence, France</t>
  </si>
  <si>
    <t>Syrah (40%), Grenache (30%), Cinsault (30%)</t>
  </si>
  <si>
    <t>The ‘Château’ is the most traditional – and the oldest – of their wines. It’s blended in the traditional way, with a short maceration period – these wines are designed to be drunk fairly soon. Dependable, elegant and bursting with fruit. The ideal way to get to know the vineyard and taste the terroir. Delicate and elegant floral aromas with lively minerality on the palate, clean attack and delicious strawberry notes.</t>
  </si>
  <si>
    <t>Château L'Escarelle, Les Deux Anges Rosé, AOP Côteaux Varois en Provence</t>
  </si>
  <si>
    <t>In the autumn of 2015 they began building a new storehouse. The new premises, which boasts the very latest technology, operates alongside the more traditional wine-making facilities and cellars. To their great surprise, during the building work they uncovered two statues depicting a couple of cheerful cherubs! The wine ‘Les deux anges’ (the two angels) draws its inspiration from these statues. Subtle and elegant with wild strawberry and citrus fruit on the nose. The palate is clean and fresh with beautiful smoothness and mango and pomelo notes.</t>
  </si>
  <si>
    <t>Campo Flores, Blanco Orgánico, La Mancha, Spain</t>
  </si>
  <si>
    <t>Verdejo</t>
  </si>
  <si>
    <t>Verdejo ( %), Sauvignon Blanc ( %), Macabeo (%)</t>
  </si>
  <si>
    <t>A bright straw yellow wine. Vibrant fresh fruits, quite complex with intense pear and peach flavours with some citrus fruit and a hint of grapefruit. Quite floral and aromatic.</t>
  </si>
  <si>
    <t>Mabis, Biscardo Prosecco DOC, Spumante Millesimato Rosé, Veneto, Italy</t>
  </si>
  <si>
    <t>Salmon pink with a fine and persistent perlage. Intense and aromatic on the nose with hints of red currant, wild strawberry and rose petal. This is elegant, smooth and velvety on the palate with a harmonious dry finish.</t>
  </si>
  <si>
    <t>Château L'Escarelle, Rosé, AOP Côteaux Varois en Provence, France (150cl.)</t>
  </si>
  <si>
    <t>Perelada</t>
  </si>
  <si>
    <t>Perelada, Stars Brut Reserva, DO Cava, Spain</t>
  </si>
  <si>
    <t>Xarel-lo (50%), Macabeu (22%), Parellada (15%), Chardonnay (10%), Pinot Noir (3%)</t>
  </si>
  <si>
    <t>Pale yellow colour with greenish hints. Bright and clean. Its generous stream of fine bubbles forms a perfect crown. On the nose it is clean, with fruity notes and marked ageing notes. Dry, smooth and complex in the mouth, it has superb balance.</t>
  </si>
  <si>
    <t>Macabeu</t>
  </si>
  <si>
    <t>Macabeu (40%), Xarel-Lo (30%), Parellada (30%)</t>
  </si>
  <si>
    <t>2022 14.0%</t>
  </si>
  <si>
    <t>Domaine Capmartin</t>
  </si>
  <si>
    <t>Domaine Capmartin, Agrumes &amp; Caetera, AOP Pacherenc du Vic Bilh, France</t>
  </si>
  <si>
    <t>Gros Manseng</t>
  </si>
  <si>
    <t>Gros Manseng (40%), Petit Manseng  (30%), Petit Courbu (30%)</t>
  </si>
  <si>
    <t>This is a blend of the two Manseng grapes along with Petit Courbu. Quite perfumed, with citrus fruits, pineapple and crisp apples supported by some spicy minerality. A well balanced wine.</t>
  </si>
  <si>
    <t>Te Quiero, Organic Field Blend Red, La Mancha, Spain</t>
  </si>
  <si>
    <t xml:space="preserve"> A field blend of Shiraz, Tempranillo, Bobal &amp; Cabernet Franc</t>
  </si>
  <si>
    <t xml:space="preserve"> A field blend of Shiraz, Tempranillo, Bobal &amp; Cabernet Franc (100%)</t>
  </si>
  <si>
    <t>Deep intense purple colour. Rich ripe, spiced and brambly fruit, pure and mouthfilling with round tannins, and a lively finish.</t>
  </si>
  <si>
    <t>Domaine Capmartin, Cuvée de Couvent, AOP Madiran, France</t>
  </si>
  <si>
    <t>Tannat</t>
  </si>
  <si>
    <t>Tannat (100%)</t>
  </si>
  <si>
    <t>Punchy and ripe plum and dark berry flavours. This has plenty of depth on the palate, with a spicy finish alongside well balanced tannins.</t>
  </si>
  <si>
    <t>Domaine Capmartin, Cosmique, IGP Côtes de Gascogne, France</t>
  </si>
  <si>
    <t>Viognier (40%), Chardonnay (30%), Sauvignon Blanc &amp; Gris (30%)</t>
  </si>
  <si>
    <t>A bouquet of white fruits, tangy notes making this lively, fresh and supple. This cosmic cuveé with it's low sulphur reveals the potential of its stony terroir.</t>
  </si>
  <si>
    <t>Domaine Capmartin, Pimpant, IGP Côtes de Gascogne, France</t>
  </si>
  <si>
    <t>Syrah (50%), Tannat (40%), Grenache (10%)</t>
  </si>
  <si>
    <t>This cuvée, unfiltered, unfined and without added sulphite, is as natural as they come and can present a slight deposit in the bottle. Light, fresh with mouthwatering juicy red fruits.</t>
  </si>
  <si>
    <t>Domaine Capmartin, Tannat, AOP Madiran, France</t>
  </si>
  <si>
    <t>A supple and fruity red Madiran, greedy and delicate, with supple and beautiful and well integrated tannins.</t>
  </si>
  <si>
    <t>Perelada, Finca La Garriga, DO Empordà</t>
  </si>
  <si>
    <t>Samsó</t>
  </si>
  <si>
    <t>Samsó (100%)</t>
  </si>
  <si>
    <t>An intense cherry colour with violet nuances. The aroma is reminiscent of red and black berries, with a hint of vanilla and spice. The palate is very fresh, with tannins plentiful but very round. It is a wine that clearly expresses its varietal personality and that of the place where it comes from.</t>
  </si>
  <si>
    <t>Perelada, Només Garnatxa Blanca, DO Empordà, Spain</t>
  </si>
  <si>
    <t>Pale yellow with some green reflections. Aromatically this is so very intense. Fresh fruits, aromatic herbs and touches of anise. In the mouth it is well balanced, fresh, enveloping. This is a complex, long lasting wine, nice, with a marked varietal personality.</t>
  </si>
  <si>
    <t>Perelada, Només Garnatxa Negra, DO Empordà, Spain</t>
  </si>
  <si>
    <t>Garnacha Negra</t>
  </si>
  <si>
    <t>Garnacha Negra (100%)</t>
  </si>
  <si>
    <t xml:space="preserve">Red cherry colour, with a violet rim. This is a very complex wine, with red fruits, spices and Mediterranean herbs notes. It clearly reminds of the Garnatxa Negra varietal, rounded with a hint of the well managed fine oak ageing. In the mouth it is intense, fresh, silky, with ripe tannins. This is a well-balanced wine, tasty, long-lasting, with an enveloping and lovely after-taste. </t>
  </si>
  <si>
    <t>2022 11.5%</t>
  </si>
  <si>
    <t>Perelada, Stars Brut Nature Reserva Organic, DO Cava, Spain</t>
  </si>
  <si>
    <t>Xarel-lo (60%), Parellada (25%), Chardonnay (15%)</t>
  </si>
  <si>
    <t>Pale yellow colour with greenish nuances. Clean and bright. Its generous stream of fine bubbles forms a perfect crown. It has a clean aroma, with fruity hints and a slight ageing tone. Dry and smooth on the palate, it is complex in the mouth and has excellent balance.</t>
  </si>
  <si>
    <t>Perelada, Stars Touch of Rosé, DO Cava, Spain</t>
  </si>
  <si>
    <t>Garnatxa</t>
  </si>
  <si>
    <t>Garnatxa (85%), Pinot Noir (15%)</t>
  </si>
  <si>
    <t>Delicate pink in colour. Bright and limpid. Its fine bubbles detach, forming a crown on the surface. Its aroma is clean, floral and fruity, long lasting and elegant. Complex on the palate, fruity, smooth, silky, with excellent balance.</t>
  </si>
  <si>
    <t>Perelada, 5 Finques, DO Empordà, Spain</t>
  </si>
  <si>
    <t>Cabernet Sauvignon (33%), Merlot (19%), Cariñena (17%), Garnacha (14%), Syrah (14%), Monastrell, (2%), Cabernet Franc (1%)</t>
  </si>
  <si>
    <t>Deep cherry red colour. Its aroma is reminiscent of red fruits and spices, with some balsamic notes and a toasted background. In the mouth it is fresh, well structured and balanced. Its tannins are plentiful but really well integrated. This is a wine with a great personality and a long finish.</t>
  </si>
  <si>
    <t>Cabernet Sauvignon (32%), Garnacha Negra (26%), Merlot (21%), Syrah (11%), Samso (7%), Monastrell (2%), Cab Franc (1%)</t>
  </si>
  <si>
    <t>Chanzy</t>
  </si>
  <si>
    <t>Chanzy, Maranges, 1er Cru La Fussière, Côte de Beaune, France</t>
  </si>
  <si>
    <t>Beautiful dark red colour, with purple reflections. The bouquet is very expressive with notes of sour cherry, liquorice and chalky notes. It is a wine with finesse and a very long finish.</t>
  </si>
  <si>
    <t>Chanzy, Rully Rouge, Clos De Bellecroix, Côte Chalonnaise, France</t>
  </si>
  <si>
    <t>Blackcurrant, cherry and blackberry give way to floral notes of violet and rose. Delicious!</t>
  </si>
  <si>
    <t>Chanzy, Bourgogne Pinot Noir, Les Fortunés, Côte Chalonnaise, France</t>
  </si>
  <si>
    <t>This wine has an attractive shiny light ruby colour. It is both refined and very frank on the nose and palate. It opens to aromas of red fruits. Its silky tannins support the balance of a wine, such that it can be kept for some time (3 to 5 years) while being very enjoyable in its youth.</t>
  </si>
  <si>
    <t>This wine has an attractive shiny light ruby colour. It is both refined and very frank on the nose and palate. It opens to aromas of red fruits. Its silky tannins support the balance of a wine, such that it can be kept for some time (5 to 7 years) while remaining pleasant in its youth.</t>
  </si>
  <si>
    <t>Chanzy, Mercurey Blanc, Clos Les Bussières-Monopole, Côte Chalonnaise, France</t>
  </si>
  <si>
    <t>A fine nose of energetic and ripe citrus with almost a ginger-spice component. Round, easy in the mouth but again there is that ginger spice. Not your typical white Mercury but beautiful none the less.</t>
  </si>
  <si>
    <t>2022 13</t>
  </si>
  <si>
    <t>Chanzy, Bourgogne, Hautes Côtes De Beaune Blanc, France</t>
  </si>
  <si>
    <t>This wine has slightly straw colour undertones with pale gold reflections. Its aromas of white flowers combine with honey and are reminiscent of gingerbread. On the palate, its elegance is sure, pleasant while retaining the freshness of the grape variety without giving in to excess mellowness.</t>
  </si>
  <si>
    <t>Chanzy, Bouzeron, Les Trois, Côte Chalonnaise, France</t>
  </si>
  <si>
    <t>Aligoté</t>
  </si>
  <si>
    <t>Aligoté (100%)</t>
  </si>
  <si>
    <t>Bouzeron is the golden gate of this beautiful "Côte”. It receives a racy minerality from the white Oxfordian marls under the vineyards, which happily combines with nuances of fruit and flowers. This wine is supple and consistent with texture and chiseled, alert liveliness. It drinks beautifully in its youth but also develops wonderful complexity as it ages. A real gourmet wine!</t>
  </si>
  <si>
    <t>Chanzy, Bourgogne Chardonnay, Les Fortunés, Côte Chalonnaise</t>
  </si>
  <si>
    <t>This wine is a synthesis of finesse and freshness that is enhanced by the fruitiness that Chardonnay can bring. This white Burgundy adores fine dishes and tender flesh.</t>
  </si>
  <si>
    <t>Bodegas Bernabeleva, Camino de Navaherreros Blanco, DO Madrid, Spain</t>
  </si>
  <si>
    <t>Albillo Real (50%), Moscatel De Grano Menudo (20%), Malvar (10%), Field Blend (20%)</t>
  </si>
  <si>
    <t>A fresh white wine with honey and wild flower aromas. Clean and balanced fruit and balsamic flavours. Dangerously drinkable!</t>
  </si>
  <si>
    <t>Bodegas Gratias, Comboi, Vino Ancestral Blanco, Manchuela</t>
  </si>
  <si>
    <t>"Comboi", is a local Valencian expression used when a group of people come together to have a good time, full of enthusiasm and joy, a bit like the wine! This is a Pet Nat lightly sparkling wine created "metodo ancestral" from 100% Tardana grapes. Beautiful and refreshing, with delicate bubbles and fresh fruity aromas.</t>
  </si>
  <si>
    <t>Bodegas Gratias, Comboi, Vino Ancestral Rosado, Manchuela</t>
  </si>
  <si>
    <t>"Comboi", is a local Valencian expression that is used when a group of people come together to have a good time, full of enthusiasm and joy, a bit like the wine! This is a Pet Nat lightly sparkling wine created "metodo ancestral" from 100% Bobal grapes. Strawberry coloured fizz made with minimal intervention, offering up fine bubbles, aromas of red fruit and brioche notes.  An enticing bitter dry twist on the finish adds freshness and makes this perfect to serve with food.</t>
  </si>
  <si>
    <t>Waipara</t>
  </si>
  <si>
    <t>Sherwood Estate</t>
  </si>
  <si>
    <t>Sherwood Estate, Stoney Range, Pinot Gris, Waipara, New Zealand</t>
  </si>
  <si>
    <t>Pinot Gris</t>
  </si>
  <si>
    <t>Pinot Gris (100%)</t>
  </si>
  <si>
    <t xml:space="preserve">A Pinot Gris displaying hints of elegant florals with intense pear and peach aromas. This wine has a smooth mouthfeel with a refreshing lengthy finish that can be enjoyed on any occasion.
</t>
  </si>
  <si>
    <t>Careful fruit selection, cool fermentation and extended lees contact has produced a Pinot Gris with intense pear and peach aromas with hints of elegant florals.  The wine has a smooth mouth-feel with refreshing length and finish.</t>
  </si>
  <si>
    <t>Sherwood Estate, Sherwood Sauvignon Blanc, Waipara, New Zealand</t>
  </si>
  <si>
    <t>Bright and expressive on the nose, this wine bursts with fresh gooseberry, passionfruit, and zesty citrus aromas, finishing with a tropical lift reminiscent of guava and ripe passionfruit. The palate is vibrant and well-structured, delivering intensity and freshness that carry through to a long, tropical-tinged finish. Best enjoyed within the next two to three years for peak freshness and flavour.</t>
  </si>
  <si>
    <t>Sherwood Estate, Sherwood Pinot Noir, Waipara, New Zealand</t>
  </si>
  <si>
    <t>Rich plum and earthy tones with a hint of toasty oak on the nose. The palate has a lovely sweet entry, which builds in the mouth, supported by ripe and silky fruit and oak tannins.</t>
  </si>
  <si>
    <t>Produttori Di Manduria, Electric Bee, Primitivo, IGT Puglia, Italy</t>
  </si>
  <si>
    <t>Very intense and incredibly complex, this beautifully crafted wine has an aroma reminiscent of ripe cherry, plum, and blackberry, yet retains a delicate freshness and softness on the palate.</t>
  </si>
  <si>
    <t>Domaine Fichet, Mâcon-Burgy, Nathan &amp; Valentin, Burgundy, France</t>
  </si>
  <si>
    <t>This is a light, fruity Chardonnay, more intense and mineral than the 'Villages', produced in the traditional Burgundian style with a perfect balance of concentration, acidity and minerality. Refreshing and very quaffable.</t>
  </si>
  <si>
    <t>Thistledown, Gorgeous Old Vine Shiraz, South Australia, Australia</t>
  </si>
  <si>
    <t>Shiraz (87%), Zibibbo (13%)</t>
  </si>
  <si>
    <t>Excited by the response they got from the Gorgeous Grenache, they have taken a similarly left-field take on Shiraz by taking old vines and co-fermenting with a little Zibibbo to make a delicious, but very different Shiraz. On the nose there are peaches, ripe nectarine, wild raspberry and a little spice. The palate is soft and slurpy, the texture silky and any tannins just add a little seasoning – like macerated strawberries and black pepper. Turning a previously undervalued resource into something that is hugely enjoyable and ultimately gorgeous.</t>
  </si>
  <si>
    <t>Funkstille Zweigelt, Niederösterreich, Austria</t>
  </si>
  <si>
    <t>Zweigelt</t>
  </si>
  <si>
    <t>Zweigelt (100%)</t>
  </si>
  <si>
    <t>Bursting with vibrant red cherry, juicy plum, and lively berry flavours, this irresistibly joyful red is all about pure, unfiltered pleasure. Medium-bodied with silky, ripe tannins and a subtle hint of spice on the finish, it's a fresh, fruit-forward wine that's perfect for any occasion. Bright, juicy, and effortlessly drinkable—your new go-to red.</t>
  </si>
  <si>
    <t>Olivier Cazenave et Château</t>
  </si>
  <si>
    <t>Olivier Cazenave et Château, Bel a Ciao, Vin Orange, IGP Atlantique, France</t>
  </si>
  <si>
    <t>Semillon</t>
  </si>
  <si>
    <t>Semillon (98%), Sauvignon Blanc (2%)</t>
  </si>
  <si>
    <t>The wine has refreshing citrus aromas such as tangerine as well as wild flowers. The mouth is fresh, lively and complex with notes of fresh tropical and citrus fruits. A slightly spicy, long lemon finish. The lack of sulfites used in the vineyard and in production combined with careful winemaking, this wine has incredibly low sulfite levels in the finished wine.</t>
  </si>
  <si>
    <t>Semillon (100%)</t>
  </si>
  <si>
    <t>The wine has refreshing citrus aromas such as tangerine as well as wild flowers. The mouth is fresh, lively and complex, with notes of fresh tropical and citrus fruits. A slightly spicy, lang lemon fruit. The low level of sulfites used in production combined with careful winemaking, bring freshness and pure aromatic wine.</t>
  </si>
  <si>
    <t>Equipo Navazos</t>
  </si>
  <si>
    <t>Equipo Navazos, I Think Manzanilla En Rama, DO Jerez, Spain (37.5cl.)</t>
  </si>
  <si>
    <t>A fine Manzanilla that's powerfully aromatic. Fresh, with a salty tang, with plenty of acidity together with a very satisfying lemon twist to the finish. A natural Product with plenty of colour, weight and concentration.</t>
  </si>
  <si>
    <t>Viña Cobos, Felino Malbec, Luján de Cuyo &amp; Uco Valley, Mendoza, Argentina (150cl.)</t>
  </si>
  <si>
    <t>Deep, opaque royal purple, leaning to indigo hues. Very expressive on the nose, displaying georgous notes of violet flowers and shortbread. On the palate, it carries vibrant flavours of blueberry, boysenberry, jam and a precise note of black cherry pie, with chewy, ripe tannins. The fresh finish introduces pleasant spice tones that harmonize with the fruit.</t>
  </si>
  <si>
    <t>Quintas do Homem, Vale do Homem, Alvarinho, Vinho Verde DOC, Portugal</t>
  </si>
  <si>
    <t>Alvarinho</t>
  </si>
  <si>
    <t>Alvarinho (100%)</t>
  </si>
  <si>
    <t>Bright citrus in colour. The aroma is full of stone fruit, blossom, lemon and mineral flavours and incredibly complex. Lively and vibrant acidity in the mouth.</t>
  </si>
  <si>
    <t>Domaine Reverdy Ducroux</t>
  </si>
  <si>
    <t>Domaine Reverdy Ducroux, Sancerre Blanc, Moulin les Lys, Loire, France</t>
  </si>
  <si>
    <t>Delicious green apple aromas, with aromatic herbs and bright citrus.  The palate is complex, with a fine mineral backbone, lifted acidity, appealing stone fruit and a beautifully long, dry finish.</t>
  </si>
  <si>
    <t>Indomita, Nostros Viognier Gran Reserva, Bio Bio, Chile</t>
  </si>
  <si>
    <t>A delicate, light yellow colour. The wine shows clean, elegant, and distinctly Viognier aromas, with citrus and floral notes to the fore. On the palate it is well balanced and fresh, with generous volume and a satisfying, dense finish.</t>
  </si>
  <si>
    <t>Equipo Navazos, Colet Navazos Brut Nature, DO Vino Espumoso de Calidad, Spain</t>
  </si>
  <si>
    <t>Bone-dry, it has no residual sugar, but still a refreshing sparkling wine. Rich, toasty and savoury, with a creamy mousse, a dry finish and lots of nutty, honey notes. With the added twist of salinity from the dosage of Palo Cortado and Amontillado before bottling.</t>
  </si>
  <si>
    <t>Thistledown, Fool On The Hill Grenache, Eden Valley, Australia</t>
  </si>
  <si>
    <t>The signature Thistledown lifted aromatics are present but the palate offers more sinew and spice than those from McLaren Vale. Textural, almost chewy but polished dark cherry, mineral and warm spices carry through to a finish of incredible length.</t>
  </si>
  <si>
    <t>The first vintage from Joel Mattschoss’ Trial Hill Vineyard, these old bush trained vines have been brought back into rude health and their fruit is filed with energy, intensity and mineral strewn complexity.</t>
  </si>
  <si>
    <t>Château Minvielle, AOC Bordeaux, France</t>
  </si>
  <si>
    <t>Complex and intense fruit and floral notes with boxwood, typical of the Sauvignon grapes. Well balanced and persistent with peach and citrus on the finish.</t>
  </si>
  <si>
    <t>Aux Plantes, St Emilion Grand Cru, Bordeaux, France</t>
  </si>
  <si>
    <t xml:space="preserve">This excellent St Emilion Grand Cru has expressive and rich red and black fruit aromas and spicy notes. Full bodied, elegant, ripe and deliciously long with well integrated tannins. </t>
  </si>
  <si>
    <t>Funkstille Riesling, Niederösterreich, Austria</t>
  </si>
  <si>
    <t>Abundant white peach, apricot compôte and white floral notes leap from the glass, with juicy ripe fruit on the palate and beautifully clean, precise acidity through to the finish.</t>
  </si>
  <si>
    <t>Funkstille, Skin Contact, Niederösterreich, Austria</t>
  </si>
  <si>
    <t>Grüner Veltliner (60%), Muscat (30%), Chardonnay (15%), Gewürztraminer (5%)</t>
  </si>
  <si>
    <t>This delightful blend offers up notes of ginger, white pepper and flowers, with an underlying hint of green tea and mandarin. Fabulous razor like acidity, gentle tannic grip from the skins and generous fruit with every mouthful.</t>
  </si>
  <si>
    <t>Riesling (45%), Grüner Veltliner (35%), Gewürztraminer (19%), Muscat (1%)</t>
  </si>
  <si>
    <t>Celler de Capçanes, Cap Sentit Orange, DO Catalunya, Spain</t>
  </si>
  <si>
    <t>A delicious wine made from 100% Garnacha Blanca grapes with an intense golden colour and amber reflections due to the time on skins; the nose is reminiscent of ripe peach, apricot and floral notes, whilst the palate displays the textural appeal of the variety, orchard fruit characters and perfectly poised acidity.</t>
  </si>
  <si>
    <t>Bodegas Emilio Moro, La Revelía, DO Bierzo, Spain</t>
  </si>
  <si>
    <t xml:space="preserve">Straw yellow in colour, the bouquet is elegant and perfumed, with notes of white fruit in the foreground. The evolution in the glass brings out notes of dried flowers accompanied by the distinctive herbal nuances of fennel that add complexity and refinement to the whole.
On the palate it is silky and balanced, with excellent acidity in harmony with the rest of the wine, a long finish and a very pleasant aftertaste.
</t>
  </si>
  <si>
    <t>An intense straw yellow wine, clean and bright. The nose is complex with hints of ripe stone fruit and dried flowers. On the palate, the wine has volume and length thanks to its careful ageing in French oak barrels. The finish is unctuous and the acidity and minerality of the grape variety are evident.</t>
  </si>
  <si>
    <t>Quinta das Carvalhas</t>
  </si>
  <si>
    <t>Real Campanhia Velha, Quinta da Carvalhas Tinto, DOC Douro, Portugal</t>
  </si>
  <si>
    <t>Touriga Nacional (60%), Touriga Franca (20%), Tinta Roriz (20%)</t>
  </si>
  <si>
    <t>A very fresh wine, with a beautiful ruby colour and aromas of red fruit harmoniously integrated with creamy vanilla notes, demonstrating notable aromatic intensity and complexity. Very balanced and round, resulting in a very pleasant and long lasting finish.</t>
  </si>
  <si>
    <t>Bodegas Ximénez Spínola, PX Delicado, Jerez, Spain (50Cl.)</t>
  </si>
  <si>
    <t>An enticing mellow deep golden colour, with exceptional aromas from the sun dried grapes; notes of orange peel and herbs.  Smooth, round and intense on the palate with currants, dried apricots, toasted wood and immense concentration of fruit on the palate.</t>
  </si>
  <si>
    <t>Guillaume Gonnet,  Muscat de Beaumes de Venise, Southern Rhône, France [102G/L RS] (50cl.)</t>
  </si>
  <si>
    <t>This ‘vindoux naturel’ has an enticingaroma of flowers, peaches and apricots, which mingle with honey and ripe melon flavours. A seductively luscious sweet wine that is balanced by beautifully bright, sinuous acidity through to the finish.</t>
  </si>
  <si>
    <t>England</t>
  </si>
  <si>
    <t>Sussex</t>
  </si>
  <si>
    <t>Roebuck Estates</t>
  </si>
  <si>
    <t>Roebuck Estates, Classic Cuvée, Sussex, England</t>
  </si>
  <si>
    <t>Chardonnay (47%), Pinot Noir (42%), Pinot Meunier (11%)</t>
  </si>
  <si>
    <t>Alluring notes of baked apples and citrus fruits layered with a toasty richness. Delicate 
bubbles and a silky texture on the palate lead to a long, beautifully balanced finish.</t>
  </si>
  <si>
    <t>Pinot Noir (50%), Chardonnay (39%), Pinot Meunier (11%)</t>
  </si>
  <si>
    <t>An elegant sparkling wine offering delightful aromas of baked apple and ripe citrus, layered with biscuity richness and a subtle hint of sweet spice. Fine, delicate bubbles and vibrant acidity on the palate lead to a long, beautifully balanced finish.</t>
  </si>
  <si>
    <t>Chardonnay (47%), Pinot Noir (38%), Pinot Meunier (15%)</t>
  </si>
  <si>
    <t>An exceptional English sparkling wine with opulence, texture and finesse. Rich, yet pale straw lemon in colour. Delightful notes of citrus fruit and baked apples are layered with a biscuity richness and delicious hint of sweet spice leading to a long, beautifully balanced finish.</t>
  </si>
  <si>
    <t>Roebuck Estates, Blanc De Noirs, Sussex, England</t>
  </si>
  <si>
    <t xml:space="preserve">Delightful bouquet of ripe stone and citrus fruits lifted by floral notes. Baked apples on the palate are layered with complex notes of toasted brioche, honey and sweet spice. A rich, yet beautifully balanced wine with delicate bubbles and a long lingering finish. </t>
  </si>
  <si>
    <t>Roebuck Estates, Rosé de Noirs, Sussex, England</t>
  </si>
  <si>
    <t>Pinot Noir (95%), Pinot Précoce (5%)</t>
  </si>
  <si>
    <t>The Roebuck Rosé 2019 displays vibrant aromas of ripe raspberries and succulent apricot, complemented by delicate nuances of toasted hazelnut. The palate is elegantly layered, leading to a long and beautifully balanced finish.</t>
  </si>
  <si>
    <t>Delicate rose-pink in colour with fragrant aromas of wild strawberries, white peach and rose petals. An expressive palate displaying notes of ripe red fruits, honeysuckle and white blossom. Beautifully balanced with a bright seam of acidity, a fine persistent mousse and a long, yet elegant length.</t>
  </si>
  <si>
    <t>Bodegas Amaren, Blanco Barrel Fermented, DOCa Rioja, Spain</t>
  </si>
  <si>
    <t>Viura (%), Malvasia (%), Tempranillo Blanco (%)</t>
  </si>
  <si>
    <t>Pleasant chalky notes on the nose that showcase the clay-calcareous terroir along with additional complexity thanks to the wood fermetation. Tremendously fresh thanks to the acidity that the combination of the diffrent white varieties provide. This continues on the palate with stone fruit with citrus notes and tropical flavours accompanied with an enjoyable enveloping unctuous mouthfeel that shows the labour- intensive stirring of the lees. Very long finish with saline hints that perfectly match the chalky-clay soils of the Leza.</t>
  </si>
  <si>
    <t>Bodegas Amaren, Blanco, DOCa Rioja, Spain</t>
  </si>
  <si>
    <t>The nose shows great finesse, balance, and elegance, opening with marked minerality—saline, chalk, and wet stone. Citrus notes mingle with stone fruits such as peach and apricot, while subtle reductive hints add layers of complexity: touches of phosphorus, aniseed, fennel, bramble, and nettle. On the palate, the entry is silky and refined. Lively acidity drives length and persistence, carrying flavours of stone fruit, lychee, citrus, and aniseed. Herbal nuances—white flowers, nettle, bramble, and wild herbs—evoke the natural surroundings of the vineyard. A wine of purity and precision, it reflects both the character of its terroir and the elegance of the vintage.</t>
  </si>
  <si>
    <t>2020 14.2%</t>
  </si>
  <si>
    <t>Bodegas Amaren, Selección de Viñedos, DOCa Rioja, Spain</t>
  </si>
  <si>
    <t>Tempranillo (85%), Garnacha (15%)</t>
  </si>
  <si>
    <t xml:space="preserve">Ruby red colour, a clean nose with notes of balsamic and fine nuances of plum and clean oak. Smooth, fruit and spice flavours with toasted oak. Complex and structured. A pleasant finish with red fruits and hints of eucalyptus. </t>
  </si>
  <si>
    <t>2020 14.5%</t>
  </si>
  <si>
    <t>Aragón</t>
  </si>
  <si>
    <t>Luis Marin</t>
  </si>
  <si>
    <t>Luis Marin, Magnífico Tempranillo, DO Cariñena, Spain</t>
  </si>
  <si>
    <t>A vibrant and harmonious Tempranillo on both the nose and palate. Attractive strawberry fruit, subtly enhanced with notes of plum, fresh fig and with a lingering purity on the finish.</t>
  </si>
  <si>
    <t>Luis Marin, Vida Essentia Garnacha, DO Cariñena, Spain</t>
  </si>
  <si>
    <t>Beautifully fleshy Garnacha with elegant, smooth tannins and fresh raspberry, black cherry fruit, with a subtle hint of mocha through to the finish.</t>
  </si>
  <si>
    <t>Contreras Ruiz, Clavellina Rosado, DO Condado de Huelva, Spain</t>
  </si>
  <si>
    <t>Pale salmon-pink colour, red berries on the nose. Surprisingly weighty and fleshy and well structured despite its youth with excellent balance between freshness and persistence.</t>
  </si>
  <si>
    <t>Tenuta Olim Bauda, Gavi del Comune di Gavi, DOCG, Piedmont, Italy</t>
  </si>
  <si>
    <t>The elegant Cortese grapes are grown on the vineyards of San Martino farmhouse in the community of Gavi, and only the highest quality are selected to produce this stunning wine. A fine bouquet of good intensity and persistence with floral notes, Olim Bauda's Gavi di Gavi is fresh, soft, harmonious and has a delightful finish.</t>
  </si>
  <si>
    <t>Quintas do Homem, Vale do Homem Arinto, Vinho Verde DOC, Portugal</t>
  </si>
  <si>
    <t>Arinto</t>
  </si>
  <si>
    <t>Arinto (100%)</t>
  </si>
  <si>
    <t xml:space="preserve">Exclusively made from the grape variety Arinto, this has a bright and citrus colour. The aroma is fruity and complex. In the mouth, it presents a live and vibrant acidity. </t>
  </si>
  <si>
    <t>Montsablé, Reserve Chardonnay, IGP Haute Vallée de L'Aude, France</t>
  </si>
  <si>
    <t>The floral aromas and white peach flavours are complemented by vanilla, toasty notes, a lovely creamy texture and mineral tones through to a classy finish.</t>
  </si>
  <si>
    <t>Montsablé, Reserve Pinot Noir, IGP Haute Vallée de L'Aude, France</t>
  </si>
  <si>
    <t>Bursting with the enticing aromas of dark cherry and blackberry, this wine delights the senses with a smooth, rounded palate of ripe red berry fruits. Subtle notes of toasty vanilla add depth and warmth, while a hint of spice lingers beautifully on the finish – a perfectly balanced expression of richness and elegance.</t>
  </si>
  <si>
    <t>Quintas do Homem, Vale do Homem Loureiro, Vinho Verde DOC, Portugal</t>
  </si>
  <si>
    <t>Loureiro (100%)</t>
  </si>
  <si>
    <t>100% Loureiro, this wine is a bright citrus colour, full of fine floral and fruity aromas. Fresh and elegant in the mouth with well balanced acidity.</t>
  </si>
  <si>
    <t>Quintas do Homem, Vale do Homem Rosé, Vinho Verde DOC, Portugal</t>
  </si>
  <si>
    <t>Padeiro</t>
  </si>
  <si>
    <t>Padeiro (50%), Espadeiro (50%)</t>
  </si>
  <si>
    <t>A light pink colour, the nos contains elegant and fresh summer fruit aromas followed by a delicious mouthful of elegant and fresh summer berry flavours.</t>
  </si>
  <si>
    <t>Alentejo</t>
  </si>
  <si>
    <t>Adega de Redondo</t>
  </si>
  <si>
    <t>Adega de Redondo, Terras Lusas Branco, Vinho Regional Alentejano, Portugal</t>
  </si>
  <si>
    <t>Roupeiro</t>
  </si>
  <si>
    <t>Roupeiro (60%), Fernão Pires (20%), Arinto (20%)</t>
  </si>
  <si>
    <t>A characterful Branco with an intense aroma of tropical fruit, with a lovely lift of citrus on the palate.  Bright, crisp and refreshing, with an elegant structure and harmonious finish.</t>
  </si>
  <si>
    <t>Adega de Redondo, Porta da Ravessa Tinto, DOC Alentejo, Portugal</t>
  </si>
  <si>
    <t>Trincadeira</t>
  </si>
  <si>
    <t>Trincadeira (40%), Aragonêz (30%), Alicante Bouschet (20%), Castelão (10%)</t>
  </si>
  <si>
    <t>Lifted, bright ruby intensity with wild berries which mingle harmoniously with elegant floral notes of violet and lilac. The palate is focused and layered with cherries, blackcurrants and un-hindered by oak.</t>
  </si>
  <si>
    <t>Adega de Redondo, Porta da Ravessa Tinto Reserva, DOC Alentejo, Portugal</t>
  </si>
  <si>
    <t>Touriga Nacional (40%), Syrah (35%), Alicante Bouschet (25%)</t>
  </si>
  <si>
    <t>Deep, rich bramble and intense blackberry characters, wrapped in soft notes of spice and tobacco, provide a complex and welcome aroma on the nose. Complex and full bodied, with damson and cassis on the palate, supple tannins and a long, generous finish.</t>
  </si>
  <si>
    <t>Sweden</t>
  </si>
  <si>
    <t>Oddbird No Alcohol Wine</t>
  </si>
  <si>
    <t>Oddbird No Alcohol Spumante, Veneto, Italy</t>
  </si>
  <si>
    <t>Using grapes from the Italian province of Treviso located in Veneto, commonly known as the Prosecco region, Oddbird Spumante is made with traditional methods and 100% Glera grapes exclusively from DOC and DOCG vineyards. The wine is matured for up to 12 months and then gently liberated from the alcohol to preserve its natural character. With notes of nashi pear, elderflower, green apple and grapefruit.</t>
  </si>
  <si>
    <t>El Camarón</t>
  </si>
  <si>
    <t>El Camarón Albariño, Rias Baixas, Spain</t>
  </si>
  <si>
    <t>El Camaron captures the purity of Albariño, with spicy yellow citrus, minerality and saline notes throughout. The palate is light and fresh with nectarine and nutmeg notes, yet offers underlying depth and texture.</t>
  </si>
  <si>
    <t>Bodegas Gratias, Soy Arenas, Manchuela, Spain</t>
  </si>
  <si>
    <t>Lovely sweet ripe fruits on nose yet lighter than expected in the mouth, with a lifted gravelly character and lightness of structure accompanied by integrated grainy tannins and a long, fine, elegant finish.</t>
  </si>
  <si>
    <t>Calusari, Pinot Rosé, Viile Timisului, Romania</t>
  </si>
  <si>
    <t>The nose is full of summer fruit aroma’s, strawberry, blueberry, and the palate is light and crisp and refreshing with notes of raspberry and cranberry. Serve well chilled at a summer barbeque.</t>
  </si>
  <si>
    <t>Umbrele Pinot Rosé, Vilie Timisului, Romania</t>
  </si>
  <si>
    <t xml:space="preserve">The nose is full of summer fruit aroma’s, strawberry, blueberry, and the palate is light and crisp and refreshing with notes of raspberry and cranberry. </t>
  </si>
  <si>
    <t>Equipo Navazos, La Bota No 111 Manzanilla "Florpower" MMXVIII, Jerez, Spain</t>
  </si>
  <si>
    <t>Palomino</t>
  </si>
  <si>
    <t>Palomino (100%)</t>
  </si>
  <si>
    <t>Brilliant gold in colour, with a sublime combination of delicacy and pungency. Vibrant and fresh, with an electric energy, umami complexity and appealing notes of polish … immensely long and appetising. Under screw-cap.</t>
  </si>
  <si>
    <t>Chanzy, Bouzeron Blanc, Clos de la Fortune-Monopole, Côte Chalonnaise, France</t>
  </si>
  <si>
    <t>As a specialist in Aligoté, this is a highlight from Chanzy’s portfolio. It is a serious wine, demonstrating fantastic balance and typicity of the Aligoté variety; green apple, lemon concentrate, with a touch of ginger spice. It is both rich and well-structured, finishing with a hit of flinty minerality. The 1/3 unoaked component really lifts the palate. It is very apparent that Aligoté from this site is something special.</t>
  </si>
  <si>
    <t>Chanzy, Mercurey Rouge, Le Bois Cassien, Côte Chalonnaise, France</t>
  </si>
  <si>
    <t>At 390m, ‘Les Bois Cassien’ is the highest altitude vineyard in Mercurey and as a result produces bright and fresh Pinots &amp; Chardonnays. This wine is a much fresher take on the 2020 vintage. The inclusion of 40% whole bunch has resulted in a crunchy, aromatic pinot. Layers of redcurrant and cranberry intertwined with some darker mulberry fruit and well integrated oak.</t>
  </si>
  <si>
    <t>Adega Ponte da Boga, Pizarras Y Esquistos, DO Ribeira Sacra, Spain</t>
  </si>
  <si>
    <t xml:space="preserve">Mencía </t>
  </si>
  <si>
    <t>Mencía  (100%)</t>
  </si>
  <si>
    <t>Bright red fruit dominates the nose with soft mocha and spice notes. The palate is bright, finely structured from the schist soils, with fine, pure tannins, and red berry notes only enhanced by the well poised use of oak.</t>
  </si>
  <si>
    <t>Bodegas Pisuerga</t>
  </si>
  <si>
    <t>Bodegas Pisuerga, Aguazul, Verdejo Organic, DO Rueda, Spain</t>
  </si>
  <si>
    <t>Verdejo (100%)</t>
  </si>
  <si>
    <t>A beautifully balanced and easy drinking Verdejo, with ripe lemon and delicate tropical fruit on both the nose and the palate. Harmonious, refreshing with a herbal twist of fennel on the finish.</t>
  </si>
  <si>
    <t>Rueda</t>
  </si>
  <si>
    <t>Oddbird No Alcohol Sparkling Rosé, Languedoc Roussillon, France</t>
  </si>
  <si>
    <t>Chardonnay (90%), Pinot Noir (10%)</t>
  </si>
  <si>
    <t xml:space="preserve">A non alcoholic refreshing sparkling rosé with flavours of apple, citrus and summer fruits. Aged for 12 months before being gently liberated from the alcohol. </t>
  </si>
  <si>
    <t>Equipo Navazos, La Bota No 113 Manzanilla "Navazos", Jerez, Spain</t>
  </si>
  <si>
    <t>This is the tenth release of La Bota de Manzanilla de Equipo Navazos. All of these are of a pure Sanlúcar character, and this one was sourced from the same soleras as No.71 and No.93, in order to enhance the authenticity of the original style of our manzanilla. It comes from a selection of several dozens of toneles and botas of astonishingly good quality casks that have been carefully set aside and looked after by Eduardo Ojeda and his team for over fifteen years, since they arrived in Sanlúcar in January 2007. The estimated average age of this manzanilla is seven years old.
Showing a well settled and profound profile as well as salty and cheerful vibrancy, La Bota de Manzanilla No.113 “Navazos” is an unbeatable match on the dinner table. It excels with dishes from the Spanish seafood tradition: mackerel potatoes, tuna stew, oven preparations and boiled shellfish; and international cuisine: toro sashimi, marinated herrings, mussels. It has been bottled after only the slightest filtration in order to preserve its genuine character and its deep golden color with green hues as if straight from the butt.
It is advisable to handle this manzanilla with just as much care as any other great white wine. It should be served at about 9/11ºC in fairly large stemware, never in the cliché copita.</t>
  </si>
  <si>
    <t>Domaine Capmartin, Lou Piaf, IGP Côtes de Gascogne, France</t>
  </si>
  <si>
    <t>Sauvignon Blanc (60%), Colombard (30%), Gros Manseng (10%)</t>
  </si>
  <si>
    <t>A fresh wine that is full of life, with crisp apple and pear fruit aromas, which mingle with delicate floral notes. On the palate the wine is lifted by subtle exotic notes of kiwi and pineapple, yet the overwhelming character is that of precision, linear minerality and elegance.</t>
  </si>
  <si>
    <t>Oddbird Blanc de Blancs, Languedoc Roussillon, France</t>
  </si>
  <si>
    <t>A sparkling wine made from 100% Chardonnay from the Languedoc-Roussillon region of France before being liberated from the alcohol to offer something delicious and enjoyable for the drivers and those who want a non alcoholic offering. Notes of apple, lemon peel , lime, honey and crunchy almond.</t>
  </si>
  <si>
    <t>Maison Antech, Crémant De Limoux, Cuvée Françoise, Limoux, France</t>
  </si>
  <si>
    <t>Chardonnay (70%), Chenin Blanc (20%), Mauzac (10%)</t>
  </si>
  <si>
    <t>Vibrant greengage and white flower aromas combine with a hint of lemon curd, giving the wine a fresh, vibrant appeal. These are reflected on the palate with an additional mineral character, finely structured acidity, and persistent bubbles elevating the components.</t>
  </si>
  <si>
    <t>Wéingut Max Ferdinand Richter, Riesling Kabinett, Erdener Treppchen, Qmp, Mosel, Germany</t>
  </si>
  <si>
    <t>A deliciously balanced Kabinett (just off-dry) style with pure, slate-driven minerality. Fruity notes of grapefruit and pineapple mingle with crushed rocks, lemon zest and herbs. Round and approachable, with well-integrated clean acidity balanced by wonderfully juicy yellow plum and ripe lemon through to the finish. Delicious now but will continue to evolve in bottle.</t>
  </si>
  <si>
    <t>Thistledown, Walking With Kings Roussanne-Grenache Blanc, South Australia, Australia</t>
  </si>
  <si>
    <t>Roussanne (70%), Grenache Blanc (30%)</t>
  </si>
  <si>
    <t>A richly textured white wine inspired by the great whites of the Rhône, this is creamy, aromatic and jam packed full of exotic notes from the Roussanne and more vibrant, green apple from Grenache. The end result is a wine so versatile, complex yet so moreish.</t>
  </si>
  <si>
    <t>Thistledown, Walking With Kings Roussanne-Grenache Blanc, Australia</t>
  </si>
  <si>
    <t>Roussanne (60%), Grenache Blanc (40%)</t>
  </si>
  <si>
    <t>Bodegas Amaren, Malvasia, Rioja Alavesa, Spain</t>
  </si>
  <si>
    <t>Malvasia Riojana/Rojal</t>
  </si>
  <si>
    <t>Malvasia Riojana/Rojal (100%)</t>
  </si>
  <si>
    <t xml:space="preserve">Pale yellow and intense, bright-green hues. A wine of great aromatic complexity. On the nose there is ripe fruit such as pineapple and pears as well as delicate floral aromas such as orange blossom, dried flower petals, nutmeg, and pastry such as “brioche”. A full fruit sensation gives way to floral and balsamic essences on the after taste. Very complex. The ageing on its fine lees and “bâtonnage” ensures a rich and full flavour, dense full bodied and long. </t>
  </si>
  <si>
    <t>Equipo Navazos, Colet Navazos Reserva Brut Nature, Vino de España, Spain</t>
  </si>
  <si>
    <t>Chardonnay (99%), Palomino Fino (1%)</t>
  </si>
  <si>
    <t>Bone-dry, the nose is seductive and delicate, defined by white fruit jams, and ripe stone fruits. The creamy mousse envelop the palate of apricots and ripe oranges.</t>
  </si>
  <si>
    <t>Maison Antech, Crémant De Limoux Rosé, Cuvée Françoise, Limoux, France</t>
  </si>
  <si>
    <t>Chardonnay (60%), Chenin Blanc  (20%), Pinot Noir (20%)</t>
  </si>
  <si>
    <t xml:space="preserve">A delicately pink Crémant de Limoux with bright fruit and integrated bubbles. The nose opens up to a bouquet of red summer berries and cherry blossom, which follows through on the palate, finishing with juicy strawberry fruit and clean acidity.  </t>
  </si>
  <si>
    <t>Mas Olivier</t>
  </si>
  <si>
    <t>Mas Olivier, Faugères Blanc, Faugères, France</t>
  </si>
  <si>
    <t>Rolle</t>
  </si>
  <si>
    <t>Rolle (40%), Roussanne (33%), Marsanne (15%), Grenache-Blanc (10%), Viognier (2%)</t>
  </si>
  <si>
    <t>Expressive notes of ripe melon, orange blossom and lively citrus. Harmonious, balanced and finishing with an appealing lick of acidity</t>
  </si>
  <si>
    <t>Roussanne (50%), Marsanne (30%), Vermentino (10%), Grenache (10%)</t>
  </si>
  <si>
    <t>Mas Olivier, Faugères Rouge, Faugères, France</t>
  </si>
  <si>
    <t>Syrah (63%), Carignan (27%), Grenache (8%), Mourvèdre (2%)</t>
  </si>
  <si>
    <t>Complex and elegant aromas, with black fruits and a subtle hint of oak. Supple tannins and a bright fruit packed finish.</t>
  </si>
  <si>
    <t>Bodegas Luis Cañas, Rioja Blanco, DOCa, Spain</t>
  </si>
  <si>
    <t>Viura (85%), Malvasia (10%), Tempranillo Blanco (5%)</t>
  </si>
  <si>
    <t>A beautiful golden yellow colour with green tinted reflections. On nose it is elegant with pear and apple and some tropical fruit as well as hints of bush and fig tree leaves. Fresh, elegant and smooth but really well structured.</t>
  </si>
  <si>
    <t>Piekenierskloof</t>
  </si>
  <si>
    <t>Piekenierskloof, Grenache Blanc, Piekenierskloof, South Africa</t>
  </si>
  <si>
    <t>A wine with appealing fresh citrus and floral aromas; on the palate it’s bright and follows a similar profile with additional yellow apple, citrus and stone fruit. The finish is crisp, yet with sufficient weight and character through to the finish.</t>
  </si>
  <si>
    <t>Piekenierskloof, Cinsault, Piekenierskloof, South Africa</t>
  </si>
  <si>
    <t>An elegant and supple wine with good colour and concentration. Abundant red berries, ripe cherries, with a subtle hint of black spice. Well balanced with fine tannins and enticing complexity on a long finish.</t>
  </si>
  <si>
    <t>Piekenierskloof, Old Vine Samson Straw Wine, Piekenierskloof, South Africa [169.4G/L RS] (37.5cl)</t>
  </si>
  <si>
    <t>Muscat de Frontignan</t>
  </si>
  <si>
    <t>Muscat de Frontignan (100%)</t>
  </si>
  <si>
    <t>Sublime notes of peach essence, dried apricot and honeysuckle. On the palate it is rich and unctuous, yet with well-balanced acidity and wonderful textural quality from the French oak.</t>
  </si>
  <si>
    <t>N/V 13%</t>
  </si>
  <si>
    <t>Jumilla</t>
  </si>
  <si>
    <t>Bruma del Estrecho de Marin</t>
  </si>
  <si>
    <t>Vina Elena, Bruma del Estrecho de Marin, Finca CQ, DO Jumilla, Spain</t>
  </si>
  <si>
    <t>Monastrell</t>
  </si>
  <si>
    <t>Monastrell (100%)</t>
  </si>
  <si>
    <t>Fruit-driven, silky and delicate on the palate yet powerful at the same time. A wine with true Mediterranean typicity reflecting the place from which it comes, and deliciously balanced dark fruit, underlying fresh acidity and long, long, long finish.</t>
  </si>
  <si>
    <t>Vina Elena, Bruma del Estrecho de Marin, Paraje Las Encebras, DO Jumilla, Spain</t>
  </si>
  <si>
    <t>Airén</t>
  </si>
  <si>
    <t>Airén (100%)</t>
  </si>
  <si>
    <t>Pale, orange in colour. Citrus fruit, spicy notes and Mediterranean herbs on the nose, crisp, sharp and mineral. This is not your usual Airén but the skin-contact maceration and biological ageing in demijohns have created a beautiful orange wine with immense character and expression.</t>
  </si>
  <si>
    <t>Vina Elena, Bruma del Estrecho de Marin, Paraje Marin, DO Jumilla, Spain</t>
  </si>
  <si>
    <t>On the palate, the weight, the silkiness and the flavours make this a wine that stands out. Paraje Marín is a terroir-driven Monastrell with a wonderful character and reflects its origin, the Marín Valley, being the southern part of the appellation.</t>
  </si>
  <si>
    <t>Vina Elena, Bruma del Estrecho de Marin, Parcela Vereda, DO Jumilla, Spain</t>
  </si>
  <si>
    <t>The wine boasts exceptionally attractive fruit nuances and good acidity, which is enhanced by a noticeably high saline content in the mouth. Intense aromas of red berries, hints of cacao, quite spiced, balsamic, and earthy on the nose, followed by abundant flavour intensity, and slight hints of mellow spice combined with the red fruit. Rounded, ripe tannins, well-balanced and a finish which leaves you wanting more.</t>
  </si>
  <si>
    <t>Pierre et Papa</t>
  </si>
  <si>
    <t>Pierre et Papa, Red, IGP Pays d'Oc, France</t>
  </si>
  <si>
    <t>Carignan (70%), Grenache (30%)</t>
  </si>
  <si>
    <t>A velvety smooth red wine full of luscious blackcurrant and spicy liquorice flavours.</t>
  </si>
  <si>
    <t>The robe is intense purple with red reflections. Beautiful flavours of red berries like raspberry and cassis, amplified with slightly minty notes and a touch of spice. Smooth, round and full bodied on the fruity palate and some spicy notes in the finish.</t>
  </si>
  <si>
    <t>Pierre et Papa, White, IGP Pays d'Oc, France</t>
  </si>
  <si>
    <t>Quite light on the nose there are young fresh citrus notes and some white floral notes. Dry, with lovely freshness from the lemon and mint notes on the palate, a nice acidity and sharpness on the finish.</t>
  </si>
  <si>
    <t>A fresh and aromatic wine resminiscent of lemon zest. Crisp, dry and lively with an abundance ofcitrus flavours as well as peach, honey, apple fruit on the palate.  A refreshing and highly quaffable wine.</t>
  </si>
  <si>
    <t>Pierre et Papa, Rosé, IGP Pays d'Oc, France</t>
  </si>
  <si>
    <t>Fresh aromas of white flowers and raspberry followed by white peach, cheery and grenadine on the palate.</t>
  </si>
  <si>
    <t xml:space="preserve">Bright pink, this is a light and refreshing salmon coloured rosé bursting with red strawberry and raspberry fruits, lychee and a touch of green apple, a perfect balance of roundness and length which makes for an easy drinking wine for all seasons. </t>
  </si>
  <si>
    <t>Bruwer Vintners, Methode Ancestrale, Stellenbosch, South Africa</t>
  </si>
  <si>
    <t>Pinotage</t>
  </si>
  <si>
    <t>Pinotage (100%)</t>
  </si>
  <si>
    <t>This sparkling wine was made using the oldest method, dating back to the 15th century, Méthode Ancestrale. No added sulphites in the wine and minimal intervention allows for maximum character. Pomegranate, fynbos and the most delicate brioche on the nose, with a mouth filling bubble burst, plenty of ageing potential whilst still giving the utmost enjoyment in its youth.</t>
  </si>
  <si>
    <t>Andalucia</t>
  </si>
  <si>
    <t>Bodegas Barbadillo</t>
  </si>
  <si>
    <t>Bodegas Barbadillo, Sábalo Organic, Vino de la Tierra de Cádiz, Spain</t>
  </si>
  <si>
    <t xml:space="preserve">Sábalo is a refined and elegant organic wine, combining the essence of lime-rich chalky soils with a creaminess from slow fermentation. On the nose there are complex notes of ripe apple, peach and dried herbs, whilst the palate is full and textured with ripe fruit and soft saline notes. </t>
  </si>
  <si>
    <t>Bodegas Barbadillo, Patinegro Organic, Vino de la Tierra de Cádiz, Spain</t>
  </si>
  <si>
    <t>Gloriously intense colour. A bone-dry organic white wine with a rich nose of flor, dry grass and fresh brine characters. Incredibly complex, powerful in the mouth, with yeasty, bread flavours, saline and vibrant ozone notes on the finish. Uniquely brilliant.</t>
  </si>
  <si>
    <t>Cal Batllet-Marc Ripoll, Gratallops Escanyavella, DOQ Priorat, Spain</t>
  </si>
  <si>
    <t>Escanyavella</t>
  </si>
  <si>
    <t>Escanyavella (100%)</t>
  </si>
  <si>
    <t>One of the very few, if not the only producer to make a white wine from 100% Escanyavella! Immense personality and aromatic intensity; white flowers, ripe fruit with touches of citrus and herbs, mineral, broad on the palate with a beautiful linear acidity and immense length. A truly special wine to savour.</t>
  </si>
  <si>
    <t>Bodegas Sumarroca, Cava Letargia, Gran Reserva, DO Cava, Spain</t>
  </si>
  <si>
    <t>Xarel-lo (47%), Macabeu (34%), Parellada (19%)</t>
  </si>
  <si>
    <t>A seriously elegant Gran Reserva Cava, Letargia displays intense aromas of white fruit and flint, accompanied by toast and subtle grassy notes. An abundance of character from fleshy white peach, to toffee, cream and brulee, married together with lemon curd acidity, and notes of pastry and brioche through to the finish. A sublime Cava worth the 120-month long wait!</t>
  </si>
  <si>
    <t>Château L'Escarelle, Palm Par L'Escarelle Rosé, IGP Méditerranée, Provence, France (150cl)</t>
  </si>
  <si>
    <t>Bodegas Luis Canas, Rioja Crianza, DOCa Rioja, Spain</t>
  </si>
  <si>
    <t xml:space="preserve">Bright cherry-red in colour, this wine presents an intensely fruity bouquet, with pronounced aromas of ripe redcurrants, strawberries, and raspberries. These are complemented by subtle lactic and balsamic notes, contributing both freshness and complexity. On the palate, it delivers a smooth, enveloping entry, supported by well-integrated, mature tannins and a vibrant acidity that underscores its freshness. This finely tuned balance accentuates the roundness and harmony emblematic of our local vineyards. The finish is long and enduring, leaving a lasting impression of expressive, seductive fruit.
</t>
  </si>
  <si>
    <t>Bodegas Luis Cañas, Rioja Reserva, DOCa Rioja, Spain</t>
  </si>
  <si>
    <t>Deep cherry red, clean and bright. Good aromatic intensity with notes of ripe red fruits over a base of elegant balsamic.  In the mouth is tasty, mellow, fresh and with fine nuances of sweet fruit. It has volume and the tannins are well integrated and polished. In the aftertaste, touches of very ripe fruit and nuances of liquorice appear making it last in the palate.</t>
  </si>
  <si>
    <t>Il Borghetto, Monty, IGP, Tuscany, Italy</t>
  </si>
  <si>
    <t>A delightful pale garnet red wine with lifted aromas that instantly charm with delicate wild strawberry and tangy cranberry fruit. The palate is complex, the finish is long, and the tannins are fine, supple and effortless. A rare expression of Sangiovese showcasing its versatility.</t>
  </si>
  <si>
    <t>Riecine, Chianti Classico, DOCG, Tuscany, Italy</t>
  </si>
  <si>
    <t>Pale crimson red colour. This has an exciting nose and bright acidity. Succulent, red fruit with fine, powerful tannins. This Sangiovese has taken on a Pinot Noir like guise.</t>
  </si>
  <si>
    <t>Camí del Drac, Carignan Noir, Vielles Vignes, IGP Côtes Catalanes, Roussillon, France</t>
  </si>
  <si>
    <t>Carignan Noir</t>
  </si>
  <si>
    <t>Carignan Noir (100%)</t>
  </si>
  <si>
    <t>Expressive, aromatic and rounded. Ripe black fruits combine with red fruit and a touch of savoury smokiness through to the finish.</t>
  </si>
  <si>
    <t>Camí del Drac, Carignan Blanc, Vielles Vignes, Vin de France, Roussillon, France</t>
  </si>
  <si>
    <t>Carignan Blanc</t>
  </si>
  <si>
    <t>Carignan Blanc (100%)</t>
  </si>
  <si>
    <t>A wine that reflects the purity of its origin from the high altitude rugged foothills of the Pyrénées. Expressive, floral and vibrant. Citrus fruit flavours combine with a subtle herbal twist and minerality through to the finish.</t>
  </si>
  <si>
    <t>Fresh, youthful white-floral notes with a hint of green spice. On the palate, it shows appealing volume, carried by a lively, energetic structure.</t>
  </si>
  <si>
    <t>Terres Fidèles, Fidèle, Corral d'En Pi, AOP Collioure Rouge, Roussillon, France</t>
  </si>
  <si>
    <t>Grenache Noir (80%), Carignan (10%), Syrah (10%)</t>
  </si>
  <si>
    <t>The wine opens up with rich red fruit notes. The palate is juicy and the freshness of the schistous terroir gives a lovely grip and good balance to the wine. With the right levels of extraction, tannins are firm but gentle, supporting black plum flavours and a subtle hint of black olive tapenade.</t>
  </si>
  <si>
    <t>Comte de Gironde</t>
  </si>
  <si>
    <t>Comte de Gironde, AOC Bordeaux, Bordeaux, France</t>
  </si>
  <si>
    <t>Merlot (80%), Cabernet Franc (10%), Cabernet Sauvignon (10%)</t>
  </si>
  <si>
    <t>A charming, fruity Merlot-dominated blend, with defined blackberry fruit, lifted, lighter red berry notes on the palate and a finish with great harmony, balance and lovely supple tannins. Drinking at its best 5-8 years from vintage.</t>
  </si>
  <si>
    <t>Château Jaron</t>
  </si>
  <si>
    <t>Château Jaron, AOC Bordeaux, Bordeaux, France</t>
  </si>
  <si>
    <t>Merlot (90%), Cabernet Sauvignon (10%)</t>
  </si>
  <si>
    <t>Abundant blackcurrant intensity, with finesse and rounded, almost voluptuous tannins. Yet the most delightful characteristic is the incredible freshness and lift on the finish. Beautifully balanced and hugely pleasurable.</t>
  </si>
  <si>
    <t>Earthsong</t>
  </si>
  <si>
    <t>Earthsong, Dillon's Point Single Vineyard Sauvignon Blanc, Marlborough, New Zealand</t>
  </si>
  <si>
    <t>Dillon’s Point is renowned for producing Sauvignon Blancs with tropical fruit notes and passion fruit to the fore. There are hints of blackcurrant and grapefruit too. The palate is rich, bright and zesty with a slight briny tang. This wine has real intensity of fruit, with a lovely crisp, mineral finish.</t>
  </si>
  <si>
    <t>Montilla-Moriles</t>
  </si>
  <si>
    <t>Calusari, Merlot, Viile Timisului, Romania</t>
  </si>
  <si>
    <t xml:space="preserve">Cherry red with violet reflexes and exceptional clarity. The intense aromas of red fruits (cherry, currant) lead on to a lovely juicy smooth palate with crisp crunchy acidity, medium body, round active tannins and with a slightly spicy finish.
</t>
  </si>
  <si>
    <t>Calusari, Sauvignon Blanc, Viile Timisului, Romania</t>
  </si>
  <si>
    <t>Sauvignon Blanc (99%), Muscat Ottonel (1%)</t>
  </si>
  <si>
    <t>Deliciously zesty, with passion fruit, tangerine and more classic gooseberry aromas. The palate is nicely balanced with tropical fruit, juicy acidity and finishing with a persistent, elegant citrus zing.</t>
  </si>
  <si>
    <t>Domaine Bernard Defaix, Chablis Sans Soufre, Burgundy, France</t>
  </si>
  <si>
    <t>An expressive wine, which shows a magnificent range of aromas, from white peach to lemon and grapefruit, whilst retaining its hallmark minerality. Best enjoyed in its youth.</t>
  </si>
  <si>
    <t>Bodegas Alceño</t>
  </si>
  <si>
    <t>Bodegas Alceño, Ribera Del Segura, Sauvignon Blanc, Vino de España, Spain</t>
  </si>
  <si>
    <t>Aromatic intensity, with hints of tropical fruit, ripe melon, and greengage, whilst the palate is lifted with refreshing acidity and integration to the finish.</t>
  </si>
  <si>
    <t>Bodegas Altolandon, Dulce Enero Ice Wine, Manchuela, Spain [124G/L RS] (50cl.)</t>
  </si>
  <si>
    <t>Petit Manseng</t>
  </si>
  <si>
    <t>Petit Manseng (100%)</t>
  </si>
  <si>
    <t>This golden, almost amber coloured wine has a very intense, appealing nose of sweet tropical fruits, peach, apricot, citrus fruits and some spice. The palate is packed full of white fleshed and stone fruits, with the medium body ending with a long sweet finish, supported by crisp acidity. Clean and fresh, very mineral, hints of honey and plenty of persistence.</t>
  </si>
  <si>
    <t>Quintas do Homem, Vale do Homem, Wild Ferment, IGP Vinho Regional Minho, Portugal</t>
  </si>
  <si>
    <t>Loureiro (35%), Alvarinho (35%), Arinto (30%)</t>
  </si>
  <si>
    <t xml:space="preserve">Vibrant floral aromas, ripe melon and citrus, whilst the palate is bright and full, with ripe lemon zest acidity, beautifully textured and long on the finish.  
</t>
  </si>
  <si>
    <t>Alicante</t>
  </si>
  <si>
    <t>Pepe Mendoza</t>
  </si>
  <si>
    <t>Pepe Mendoza, Blanco, DO Vinos Alicante, Spain</t>
  </si>
  <si>
    <t>Viognier (33%), Macabeo (33%), Merseguera (33%), Moscatel (1%)</t>
  </si>
  <si>
    <t>A wine that encapsulates the aromas of spring, with jasmine, citrus and mandarin peel, backed with an infusion of Mediterranean herbs, which develop with time in the glass to wild fennel, a herb typically found in the vineyards of the area. Delightful balance of texture and freshness on the palate.</t>
  </si>
  <si>
    <t>Pepe Mendoza, Tinto, DO Vinos Alicante, Spain</t>
  </si>
  <si>
    <t>Monastrell (70%), Giró de Abargues (25%), Alicante Bouschet (5%)</t>
  </si>
  <si>
    <t>Aromas of Mediterranean herbs and sun-baked hillsides, with pine, rosemary and hints of orange peel. The palate is full, round and beautifully balanced.</t>
  </si>
  <si>
    <t>Monastrell (70%), Giró de Abarques (27%), Alicante Bouschet (3%)</t>
  </si>
  <si>
    <t>A full expression of the Mediterranean hills and mountains, the nose reveals an aromatic bouquet of pine, rosemary and its delicate flowers, complemented by orange peel. The palate is fresh and vibrant, yet complete and harmonious, delivering a beautifully balanced, Mediterranean character.</t>
  </si>
  <si>
    <t>Pepe Mendoza, Pureza Ánfora, Moscatel de Alejandría, DO Vinos Alicante, Spain</t>
  </si>
  <si>
    <t>Moscatel de Alejandría</t>
  </si>
  <si>
    <t>Moscatel de Alejandría (100%)</t>
  </si>
  <si>
    <t>A wine reminiscent of freshly cut roses, jasmine and orange blossom. On the palate it’s broad and deliciously textured, yet balanced with beautiful acidity that gives an upright freshness, and saline notes that remind us of its coastal location.</t>
  </si>
  <si>
    <t>A delicate and more elegant vintage, the nose reveals freshly cut roses, jasmine and orange blossom. On the palate, the wine is broad and expansive, lifted by vibrant acidity that lends verticality, while subtle saline notes evoke the nearby coastal sea, adding freshness and a sense of place.</t>
  </si>
  <si>
    <t>Pepe Mendoza, Giró de Abargues, DO Vinos Alicante, Spain</t>
  </si>
  <si>
    <t>Giró</t>
  </si>
  <si>
    <t>Giró (100%)</t>
  </si>
  <si>
    <t>This is a wonderful expression of the low hills, wet soils and shadowed woods of this region. A strong palate that shows the ferric soils and sanguine aromas, resulting in a wine with nobility and full of personality. Evident yet well-rounded tannins will allow this wine the ability to age beautifully.</t>
  </si>
  <si>
    <t>A compelling expression of gentle hills, damp soils, and shaded woodlands, this wine offers a powerful palate with hints of iron-rich earth and sanguine aromas. Structured, noble tannins give it personality and depth, ensuring excellent ageing potential and a long, rewarding life in the bottle.</t>
  </si>
  <si>
    <t>Pepe Mendoza, El Veneno, DO Vinos Alicante, Spain</t>
  </si>
  <si>
    <t>A serious expression of Monastrell with notes of lavender, rockrose, scrub, holm oak and Mediterranean pines. The fruit and mountainous notes come first, then subtle oak accompanies and gives complexity for a magnificent mouthfeel which is long and balanced. A wine to be aged.</t>
  </si>
  <si>
    <t>A powerful expression of Monastrell, with aromatic notes of lavender, rockrose, scrub, holm oak and Mediterranean pines. The fruit and mountain character take centre stage, while careful oak ageing adds depth and complexity. The result is a structured, harmonious wine with a long, expressive finish—perfect for ageing and revealing its full character over time.</t>
  </si>
  <si>
    <t>Perelada, Gran Claustro Cava Brut Nature Gran Reserva, DO Cava, Spain</t>
  </si>
  <si>
    <t>Chardonnay (60%), Pinot Noir (40%)</t>
  </si>
  <si>
    <t>Intense aromas of toasted brioche from the ageing, which gives this wine great personality and a lasting impression on the palate. Rich, textured and creamy notes, balanced with honeysuckle fruit, nuts and citrus acidity. Fine bubbles, perfectly poised, beautifully balanced, with the evolution only elevating the interest on the finish.</t>
  </si>
  <si>
    <t>Carlos Lucas Vinhos, Vinha Do Reino, 'A river runs through it', Douro, Portugal</t>
  </si>
  <si>
    <t>Touriga Franca</t>
  </si>
  <si>
    <t>Touriga Franca (35%), Tinta Barroca (35%), Tinta Roriz (30%)</t>
  </si>
  <si>
    <t>An opulent and welcoming aroma, with notes of red fruit and wild berries on the nose, yet the plate shows a lightness of touch and a freshness of bright red berries, bramble fruits and a wonderfully light tannin structure.</t>
  </si>
  <si>
    <t>Fortified</t>
  </si>
  <si>
    <t>Rallo Azienda Agricola, Marsala Mille Semi Secco, Sicily, Italy [80.75G/L RS]</t>
  </si>
  <si>
    <t>Light golden amber colour, with an intense bouquet, delicate, smooth and nutty with honey, apricot jam and vanilla on the palate.</t>
  </si>
  <si>
    <t>Entero</t>
  </si>
  <si>
    <t>Entero, Old Vine Macabeo, DO Manchuela, Spain</t>
  </si>
  <si>
    <t>Macabeo</t>
  </si>
  <si>
    <t>Macabeo (100%)</t>
  </si>
  <si>
    <t>An organically produced Macabeo with character! Lifted, orange blossom and tropical fruit aromas offer an immediate abundance of personality, followed by ripe citrus acidity and textural quality to the palate. A joyful, clean, crisp and easy drinking white.</t>
  </si>
  <si>
    <t>Castello di Meleto</t>
  </si>
  <si>
    <t>Castello di Meleto, Chianti Classico DOCG, Tuscany, Italy</t>
  </si>
  <si>
    <t xml:space="preserve">A certified organic and authentic Chianti Classico, with abundant notes of sour cherry with floral notes. The palate is full and bright, with cherries, integrated, supple tannins and an appealing freshness through to the finish. </t>
  </si>
  <si>
    <t>Castello di Meleto, Chianti Classico Riserva DOCG, Tuscany, Italy</t>
  </si>
  <si>
    <t>Intense ruby red colour with a nose of ripe fruit, aromatic herbs with a touch of sweet spices and freshly ground black pepper. On the palate wine shows round body, soft tannins, balanced by complex and persistent finish.</t>
  </si>
  <si>
    <t>Castello di Meleto, Chianti Classico Gran Selezione DOCG, Tuscany, Italy</t>
  </si>
  <si>
    <t>Deep, intense red in colour. The nose is bold and expressive, revealing layers of spice, sweetness, ripe red berries, and a touch of lavender. On the palate, it shows a well-defined structure, with vibrant yet smooth tannins, delivering impressive length and harmonious balance.</t>
  </si>
  <si>
    <t>Sublime aromas of black cherries, with a touch of sweet spice, vanilla, patisserie and the warmth of woody herbs. Tannins are fine grained, savoury and offer an easy framework on which to hang the deep fruit. Substantial, complex and satisfying … offering everything you’d want from Gran Selezione.</t>
  </si>
  <si>
    <t>Castello di Meleto, Vigna Casi, Chianti Classico Gran Selezione DOCG, Tuscany, Italy</t>
  </si>
  <si>
    <t>Alluring aromas of violets, cherry and berries, combined with pleasing oriental spice from the black slated ‘galestro’ vineyard of Casi.  Tannins are round and velvety, with richness, power and all-round bigger structure for those who like their Gran Selezzione to pack more of a punch. Persistent and intense through to the seamless finish.</t>
  </si>
  <si>
    <t>Eric Texier</t>
  </si>
  <si>
    <t>Eric Texier, Adèle, Vin de France, Northern Rhône, France</t>
  </si>
  <si>
    <t>Clairette</t>
  </si>
  <si>
    <t>Clairette (95%), Marsanne (5%)</t>
  </si>
  <si>
    <t>All the finesse of Clairette, with a touch of Marsanne, from the warm granite soils of St. Julien and St. Alban, in the Ardéche. This is a beautiful, multi-layered wine, and a reference to Adèle Blanc-Sec, the heroine of a newspaper comic strip, set in Paris at the turn of the 20th century.</t>
  </si>
  <si>
    <t>Eric Texier, Brézème Blanc, Northern Rhône, France</t>
  </si>
  <si>
    <t>100% Roussanne, locally referred to as 'Roussette'. Classic herbal and floral varietal characters, with stone fruit and all enveloped with a wonderful creamy soft mouthfeel, whilst maintaining freshness and minerality from the use of amphora. Packed full of flavour and complex to the finish.</t>
  </si>
  <si>
    <t>Eric Texier, Brézème Rouge, Northern Rhône, France</t>
  </si>
  <si>
    <t xml:space="preserve">A beautiful, finely structured style of Syrah, with vivid focus, lively black raspberry, tea, pepper and wood smoke notes, whilst the palate has an elegant freshness, dark berries, spice and a savoury note, adding to its complexity.  </t>
  </si>
  <si>
    <t>Eric Texier, Chat Fou, Vin de France, Northern Rhône, France</t>
  </si>
  <si>
    <t>Grenache (45%), Cinsault (40%), Others (15%)</t>
  </si>
  <si>
    <t>This 'crazy cat' wine has a real cult following, the blend of red and white grapes producing a joyfully bright wine, with crunchy red fruit, beautiful texture from the concrete fermentation, and incredible purity and drinking pleasure.</t>
  </si>
  <si>
    <t>Eric Texier, St Julien-en-St Alban, Southern Rhône, France</t>
  </si>
  <si>
    <t>This 100% Syrah grown on granite soils yields a wine with huge character and intensity, blackberry, damsons, licorice and earthier notes all mingle, with a lifted smoky character coming from the barrel fermentation, although Eric uses no more than 10% new wood depending on vintage. Encapsulating his minimalistic approach, and funky with a classic twist.</t>
  </si>
  <si>
    <t>Somerset</t>
  </si>
  <si>
    <t>Still Cider</t>
  </si>
  <si>
    <t>Unspecified</t>
  </si>
  <si>
    <t>Pilton Cider</t>
  </si>
  <si>
    <t>Traditional Cider Orchard Blend</t>
  </si>
  <si>
    <t>Pilton Cider, Pomme Pomme, Somerset, England</t>
  </si>
  <si>
    <t>Traditional Cider Orchard Blend (70%), Serbian Gold Quince (30%)</t>
  </si>
  <si>
    <t>This fruity cider brings together bittersweet cider apples with their pomme family third cousin, the quince. The unique tart astringency of the quince is balanced by the natural fruity sweetness of this classic keeved cider.</t>
  </si>
  <si>
    <t>Adega de Redondo, Porta da Ravessa Branco Reserva, DOC Alentejo, Portugal</t>
  </si>
  <si>
    <t>Viosinh0</t>
  </si>
  <si>
    <t>Viosinh0 (35%), Antão Vaz (35%), Arinto (20%), Verdelho (10%)</t>
  </si>
  <si>
    <t>This is a fine and intensely lifted white wine with luscious white stone fruit notes and hints of spice from the oak component.  On the palate it's elegant, with peaches and cream character, supported by ripe citrus acidity and a long harmonious finish.</t>
  </si>
  <si>
    <t>Fernão Pires (70%), Arinto (20%), Verdelho (10%)</t>
  </si>
  <si>
    <t>Equipo Navazos, I Think Amontillado, DO Montilla-Moriles, Spain (37.5cl.)</t>
  </si>
  <si>
    <t>This embodies finesse with its rich, gourmet and wonderfully unique character. The perfect Amontilado from DO Montilla-Moriles, combines elegance with complexity and has a sensory appeal which shows a definite sense of place.</t>
  </si>
  <si>
    <t>Equipo Navazos, La Bota No 119 Florpower MMXXII, Jerez, Spain</t>
  </si>
  <si>
    <t>This is the tenth vintage of Florpower (MMXXII, i.e., 2022), and released as La Bota 119 in the series. An unfortified white wine which follows vintage 2010 and 2012 (releases 44, 53 and 57) in origin and winemaking practices, and even more the 2014-2021 vintages (releases 67-114). With 2022 they continue to search for the point of balance and freshness, the perfect expression of the vineyard through the biological ageing process, which is now shorter than in the pioneering vintages.</t>
  </si>
  <si>
    <t>Domaine de Colette, Moulin-à-Vent, Le Mont, Beaujolais, France</t>
  </si>
  <si>
    <t>A bright, luscious full-bodied wine defined by its silky tannins and evocative aromas of iris, rose petal, spice and red berries. With complexity coming from the manganese-rich granitic soils and old vines.</t>
  </si>
  <si>
    <t>Stella Bella, Shiraz, Margaret River, Australia</t>
  </si>
  <si>
    <t xml:space="preserve">Spicy and medium bodied, this Shiraz is a hallmark of the Margaret River region. Dark red with vivid purple hues. Red berries and plum jump out of the glass, followed by delicate hints of black pepper, nutmeg and star anise. A classic cool climate style of Shiraz, medium bodied with an intense, juicy core of dark fruits, olives and subtle spice. Hints of black pepper and silky dark chocolate drive the wine through your palate. The whole bunch inclusion brings complexity and savouriness, leaving you with an intense mouth-filling and salivating finish.
</t>
  </si>
  <si>
    <t>Dark red with vivid purple hues. Plum, star anise and cloves lead the way, lifted by a vibrant freshness from whole bunch fermentation. Subtle earthy and savoury characters add depth and intrigue. A classic cool climate Shiraz - medium bodied with a vibrant, juicy core of blackcurrant, star anise and subtle spice. Silky tannins and delicate earthiness bring refinement and balance. Whole bunch fermentation adds a savoury edge and layers of complexity, building to an intense, mouth-filling finish that lingers long after the last sip.</t>
  </si>
  <si>
    <t>Hungary</t>
  </si>
  <si>
    <t>Tokaj</t>
  </si>
  <si>
    <t>MA'D Moser</t>
  </si>
  <si>
    <t>MA'D Moser MM5 Furmint Dry, Tokaj, Hungary</t>
  </si>
  <si>
    <t>Furmint</t>
  </si>
  <si>
    <t>Furmint (100%)</t>
  </si>
  <si>
    <t>This zesty dry Furmint leads the way with aromas of citrus fruits, jasmine and freshly cut pineapple. It has delightful flavours of apple, peach and quince with a nice amount of heft on the palate. There’s a great deal of minerality and the finish is creamy at the same time. Well balanced with a crisp, clean long finish.</t>
  </si>
  <si>
    <t>Champagne André Roger</t>
  </si>
  <si>
    <t>André Roger, Grande Réserve Grand Cru, Aÿ, Champagne, France</t>
  </si>
  <si>
    <t>The nose is very powerful, dominated by aromas of fruits in pastry, stewed apricot, with frank notes of sugared almond. Slight notes of pepper and aniseed. On the palate, the feeling is very ample and long, with remaining pastry feeling, ending on a spicy note.</t>
  </si>
  <si>
    <t>Oddbird, GSM, Saint-Chinian, France</t>
  </si>
  <si>
    <t>Grenache (%), Syrah (%), Mourvèdre  (%), Carignan (%)</t>
  </si>
  <si>
    <t>Produced from Grenache, Syrah, Mourvèdre &amp; Carignan, thus creating layers of complexity starting with red and black fruits and defined tannins on the fore palate, followed by more matured red berries and blackcurrant notes, spiciness and minerality with touches of heather. Lovely dryness and supple tannins on the finish.</t>
  </si>
  <si>
    <t>Oddbird Low Intervention No Alcohol Organic White No.2, Alsace, France</t>
  </si>
  <si>
    <t>Riesling (40%), Auxerrois (40%), Pinot Blanc (20%)</t>
  </si>
  <si>
    <t>The wine has a freshness, tension and length on the palate. Floral on the nose with notes of citrus, ripe fruits, honey, spices and cardamom. The distinct Riesling varietal notes are complemented with the roundness given by the Auxerrois and Pinot Blanc, leading to complexity through minerality and its crisp acid backbone.</t>
  </si>
  <si>
    <t>Champagne Paul Lebrun</t>
  </si>
  <si>
    <t>Paul Lebrun, Blanc De Blancs Brut Nature, Aline La Nature, Champagne, France</t>
  </si>
  <si>
    <t>Incredibly fine and intense, with notable apple, pear and quince notes as well as peach and apricot. Dry, but not as you would expect from a Brut Nature, with a creamy mid palate and lively bubbles. The finish is a medley of ripe citrus, salted almond and stone fruit.</t>
  </si>
  <si>
    <t>Paul Lebrun, Blanc De Blancs Brut, L'Irremplaçable, Champagne, France</t>
  </si>
  <si>
    <t>Abundant notes of almonds on the nose, mixed with fresh apple, peach and citrus. Fresh, zesty and vibrant on the palate, the mouthfeel offers lovely density with a citrus bite. The mid-palate develops ripe citrus whilst the finish has a hint of salinity but carries the almonds on from the nose.</t>
  </si>
  <si>
    <t>Quintas do Homem, Vale de Homem, Loureiro, Pét-Nat, Vinho de Mesa, Vinho Verde, Portugal</t>
  </si>
  <si>
    <t>A rich and complex wine with a lovely fruit-dominant palate and aromas, with natural cloudiness and delicate bubbles.</t>
  </si>
  <si>
    <t>La Caisse</t>
  </si>
  <si>
    <t>La Caisse, Blanc, Vin de France, France</t>
  </si>
  <si>
    <t>Colombard (70%), Ugni Blanc (30%)</t>
  </si>
  <si>
    <t>Offering up intense floral aromas of ripe peach, citrus and green apple. The palate is bright, with a textural touch coming from the time on lees, providing balance to the vivid, racy acidity.</t>
  </si>
  <si>
    <t>Monte Antico</t>
  </si>
  <si>
    <t>Monte Antico, Toscana IGT, Tuscany, Italy</t>
  </si>
  <si>
    <t>Sangiovese (85%), Cabernet Sauvignon (10%), Merlot (5%)</t>
  </si>
  <si>
    <t>This accessible Super Tuscan has an elegant bouquet of leather, black cherries, liquorice and plums leading to a medium to full-bodied palate where ripe red fruit show off the goût de terroir in addition to subtle notes of vanilla and violets, which harmonise and linger, interlacing with the soft tannins and gorgeous silky texture. A firm backbone with perfect integration of acidity and fruit.</t>
  </si>
  <si>
    <t>Domaine de Colette, Beaujolais Villages Blanc, Beaujolais, France</t>
  </si>
  <si>
    <t>A delicately balanced wine from 100% Chardonnay grapes. Attractive floral, honeysuckle and lime tree aromas, with ripe citrus freshness on the finish.</t>
  </si>
  <si>
    <t>Vinchio Vaglio</t>
  </si>
  <si>
    <t>Vinchio Vaglio, DOC Barbera, Le Tane, Piemonte, Italy</t>
  </si>
  <si>
    <t>A beautifully intense Barbera with violet and red cherry characters on the nose. On the palate, the wine is round, fine, fruity, fresh and easy drinking with supple tannins.</t>
  </si>
  <si>
    <t xml:space="preserve">Vinchio Vaglio, DOC Cortese, Montecroce, Piemonte, Italy </t>
  </si>
  <si>
    <t>An honest expression of Cortese, summer aromas of flowers and hay, layered with lightly aromatic and tropical notes. On the palate the wine is delicate, vibrant with a slight savoury twist and very pleasing finish.</t>
  </si>
  <si>
    <t>Equipo Navazos, Navazos Niepoort, DO Jerez, Spain</t>
  </si>
  <si>
    <t>A white wine, from an elaboration between Equipo Navazos and Dirk Niepoort following the same rigorous criteria of the best winemakers two centuries ago. a) the palomino fino grape, b) sourced from the best vineyards, c) fermented in butt, d) making use only of wild yeast, e) aged under the veil of flor that would grow immediately after fermentation had stopped, f) without fortification. Navazos-Niepoort is a unique wine, with Sherry like aromas, limestone and chalk dust notes.
A wine full of character, vibrant, fresh and mineral, showing the pure expression of chalky soil.</t>
  </si>
  <si>
    <t>Chanzy, Bourgogne, Hautes Côtes De Beaune Rouge, France</t>
  </si>
  <si>
    <t>A very approachable Pinot Noir, charming and full of character with ripe red and black berry fruit aromas and flavours with sweet spice and fine tannins</t>
  </si>
  <si>
    <t>Plou et Fils</t>
  </si>
  <si>
    <t>Domaine Plou et Fils, Pierre de Tuffeau Blanc de Blancs, Brut Nature, Vin de France, Loire, France</t>
  </si>
  <si>
    <t>A bright and vibrant semi-sparkling Chardonnay, with green apple and citrus. Bubbles are fine and delicate, and the palate is refreshing, with a deliciously zesty finish which makes for an elegant and eminently approachable style.</t>
  </si>
  <si>
    <t>Bodegas Manzanos, Gold Label, Reserva, DOCa Rioja, Spain</t>
  </si>
  <si>
    <t>Tempranillo (60%), Graciano (30%), Garnacha (10%)</t>
  </si>
  <si>
    <t>This is a powerful and fantastically structured Rioja Reserva. There are ever-evolving smoky and spicy aromas, as well as fruits of the forests, prune, black cherry, chocolate and subtle hints of coconut. The palate is soft with smooth tannins and medium intensity with long lingering flavours of earthy black peppercorns and a fresh finish</t>
  </si>
  <si>
    <t>Lo &amp; Behold</t>
  </si>
  <si>
    <t>Lo &amp; Behold, Shiraz-Mourvèdre-Carignan, Piekenierskloof, South Africa</t>
  </si>
  <si>
    <t>Shiraz (65%), Mourvèdre (15%), Carignan (10%), Cinsault (10%)</t>
  </si>
  <si>
    <t>Fresh, ripe fruit and white pepper on the nose. Mourvèdre brings a dark, rich fruit core to the classic Shiraz characteristics, with fragrance from the Carignan and the red fruit vibrancy of the Cinsault.</t>
  </si>
  <si>
    <t>Shiraz (50%), Mourvèdre (30%), Carignan (10%), Cinsault 10%</t>
  </si>
  <si>
    <t>Lo &amp; Behold, Chenin Blanc-Viognier, Piekenierskloof, South Africa</t>
  </si>
  <si>
    <t>Chenin Blanc (80%), Viognier (20%)</t>
  </si>
  <si>
    <t>A vibrant, fresh white wine with beautiful ripe fruit at its core. Citrus, pear, peach and ripe tropical fruit characteristics envelop the palate through to the finish.</t>
  </si>
  <si>
    <t>Chenin Blanc (90%), Viognier (10%)</t>
  </si>
  <si>
    <t>Wildman Wine</t>
  </si>
  <si>
    <t>Wildman Wine, Astro Bunny Pét-Nat, South Australia, Australia</t>
  </si>
  <si>
    <t>Fiano (60%), Malvasia Bianca (14%), Pecorino (13%), Nero d'Avola (7%), Canada Muscat (6%)</t>
  </si>
  <si>
    <t>The colour is a peachy, hazy, lava lamp carrot colour, the aromas explosive with white peach, tangerine and cut lime. The bubbles are soft and more foamy not aggressively fizzy, with the classic Astro Bunny flavours of peach and nectarine with a smashable watermelon wetness providing great gluggability.</t>
  </si>
  <si>
    <t>Wildman Wine, Piggy Pop Pét-Nat, South Australia, Australia</t>
  </si>
  <si>
    <t>Nero d'Avola (71%), Lagrein (8%), Montelpulciano (6%), Prieto Picudo (6%), Canada Muscat (6%), Aglianico (3%)</t>
  </si>
  <si>
    <t>The colour is “liminal pink” - that shade that sits between dry rosé and chillable red. The aromas are a riot of cherries, red cherry, cherry pip, glacé cherry. The palate follows up with pomegranate, blood orange, spice and a savoury, amaro twist of raspberry salted liquorice. The bubble are soft and more foamy rather than aggressively fizzy, and there’s a mouth-watering freshness from the snappy Nero acidity, texture and tang from the Lagrein and Montepulciano and some spice from the exotic Prieto Picudo.</t>
  </si>
  <si>
    <t>Equipo Navazos, La Bota 123, Vermut Seco Dry, Jerez, Spain</t>
  </si>
  <si>
    <t>An aromatized wine with a base of Fino from Jerez with an average age of four years that, thanks to the mastery of Eduardo Ojeda, has become an extraordinary dry white vermouth without a drop of sweetness, with elegant bitterness and a delicious citrus profile and standout grapefruit notes. Clean and complex, to be enjoyed chilled with nothing more than, perhaps, a slice of lemon or a green olive, or to make the best Dry Cocktail in the world “Dry Navazos”, especially if combined with La Bota de Gin.</t>
  </si>
  <si>
    <t>Adega de Redondo, Terras Lusas Rosé, Vinho Regional Alentejano, Portugal</t>
  </si>
  <si>
    <t>Castelão (85%), Aragonêz (15%)</t>
  </si>
  <si>
    <t>A vibrant wine with attractive aromas of red cherries, combined with exotic hints of lychee, which are echoed on the palate, with a rounded texture, sour cherry freshness and appealing finish.</t>
  </si>
  <si>
    <t>Adega de Redondo, Terras Lusas Tinto, Vinho Regional Alentejano, Portugal</t>
  </si>
  <si>
    <t>Castelão (40%), Trincadeira (30%), Aragonez (30%)</t>
  </si>
  <si>
    <t>Ruby in colour with a concentrated aroma of wild berries. The palate is smooth and well-balanced, with soft, rounded tannins that lend structure and a long, lingering finish.</t>
  </si>
  <si>
    <t>Franc de Bel, Solera Cabernet Franc, Vin de France, Bordeaux, France</t>
  </si>
  <si>
    <t>This organically certified Bordeaux red is produced using the solera principle which gives the wine lifted floral notes, toasted, smoky notes, liquorice, black fruits and warming spice on the finish. This is a full and generous wine, with smooth ripe tannins and a wonderfully harmonious finish.</t>
  </si>
  <si>
    <t>Tenuta Sette Ponti</t>
  </si>
  <si>
    <t>Tenuta Sette Ponti, Crognolo IGT, Tuscany, Italy</t>
  </si>
  <si>
    <t>Sangiovese (90%), Merlot  (10%)</t>
  </si>
  <si>
    <t>The ruby red colour is a prelude to an intense and complex nose, rich in red fruits such as cherries and berries, floral notes such as violets, herbs and spicy notes, giving class and elegance. Structured, complex, mineral and round, it suggests excellent aging capabilities. The name comes from a wild plant “the cornus” that grows abundantly on the estate.</t>
  </si>
  <si>
    <t>Rallo Azienda Agricola, La Maggiore Petillant, Pét-Nat, IGP Terre Siciliane, Italy</t>
  </si>
  <si>
    <t>A Pet Nat wine, natural and lightly sparkling. This is an unfiltered depiction of the flat plains of coastal Marsala. This Pet Nat’s bubbles are soft, and delicate making this so drinkable. The tropical notes of mango, papaya, citrus and pear as well as crisp acidity are very quaffable.</t>
  </si>
  <si>
    <t>Les Beaux Brins</t>
  </si>
  <si>
    <t>Les Beaux Brins, Ventoux Rouge AOP, Southern Rhône, France</t>
  </si>
  <si>
    <t>Grenache (50%), Syrah (30%), Carignan (10%), Mourvèdre (10%)</t>
  </si>
  <si>
    <t xml:space="preserve">A deep and brilliant ruby colour. This very approachable Ventoux has a fresh, complex and expressive nose of cherries and gooseberries. A sensuous mouth accompanied by silky tannins. The wine is well balanced with a very enjoyable fresh finish to it.
</t>
  </si>
  <si>
    <t>Maia Novapalma, Pinot Grigio Bio, Delle Venezie DOC, Italy</t>
  </si>
  <si>
    <t>Aromatically complex, with beautifully integrated wildflower and ripe fruit notes. Whilst the palate has plenty of character, with orchard fruit, white flowers and ripe citrus.</t>
  </si>
  <si>
    <t>Maia Novapalma, Prosecco DOC, Extra Dry Spumante Biologico, Italy</t>
  </si>
  <si>
    <t>Glera (85%), Others (15%)</t>
  </si>
  <si>
    <t>An appealing, slightly aromatic intensity on the nose, with elegant floral and fruity notes of golden apple. The palate is fresh, harmonious, and persistent with notes of white fruit, balanced by clean acidity and fine, delicate bubbles.</t>
  </si>
  <si>
    <t>Domaine de Colette, Fleurie, Beaujolais, France</t>
  </si>
  <si>
    <t>A beautifully vibrant wine with exuberant red berry fruit, supple tannins and gentle spice on the finish. The light body, mouth-watering freshness and approachable structure make this versatile and pleasing, with old vine intensity of character.</t>
  </si>
  <si>
    <t>Feudo Antico, Tríbúm, Pecorino, Biologico, Terre d'Abruzzo IGT, Abruzzo, Italy</t>
  </si>
  <si>
    <t>Straw yellow with greenish highlights, citrus and tropical fruit such as peach as well as elegant floral notes. Full in the mouth, this is well structured and has plenty of length.</t>
  </si>
  <si>
    <t>Feudo Antico, Tríbúm, Montepulciano d'Abruzzo Biologico, DOP, Abruzzo, Italy</t>
  </si>
  <si>
    <t>Coming from vines with well established and ancient roots, this is a robust red with a big persona. Bright, brilliant red with purple hues. Small red and purple fruit, and liquorice. Full bodied, well-structured with soft, well-integrated tannins.</t>
  </si>
  <si>
    <t>Abel Mendoza, Jarrarte Blanco, Rioja, Spain</t>
  </si>
  <si>
    <t>Viura (47%), Malvasia (25%), Tempranillo Blanco (15%), Garnacha Blanco (10%), Torrontés (3%)</t>
  </si>
  <si>
    <t>This indigenous blend of Viura and Malvasía, with a proportionof Torrontés, Tempranillo Blanco and Garnacha Blanca, showcases the pure style that can be achieved in this wild, elevated part of Rioja. Immense charm on the nose, with fresh aromas of white peach and flowers; whilst the palate is crisp, with hintsof fennel and anise.</t>
  </si>
  <si>
    <t>Viura (35%), Tempranillo Blanco (30%), Others (35%)</t>
  </si>
  <si>
    <t>Bodegas Manzanos, 1890 Finca Manzanos Rosado, DOCa Rioja, Spain</t>
  </si>
  <si>
    <t>Garnacha (66%), Tempranillo (34%)</t>
  </si>
  <si>
    <t>Brilliant rosé colour. Bright strawberries on the nose with a very balanced palate and long finish.</t>
  </si>
  <si>
    <t>Bodegas Manzanos, 1890 Finca Manzanos Crianza, DOCa Rioja, Spain</t>
  </si>
  <si>
    <t>Tempranillo (90%), Mazuelo (5%), Garnacha (5%)</t>
  </si>
  <si>
    <t>Aromatic and intense, lovely aromas of wild red berries, blossom, nutmeg and hints of sandalwood. Fresh, fruity and well balanced with sensations of raspberries, vanilla and cinnamon.</t>
  </si>
  <si>
    <t>Bodegas Manzanos, 1890 Blanco Viñas Viejas, Rioja, Spain</t>
  </si>
  <si>
    <t>Viura (80%), Tempranillo Blanco (20%)</t>
  </si>
  <si>
    <t xml:space="preserve">Upbeat aromas of sweet peach, citrus and tropical fruits carry through to the palate, which is accompanied by creamy notes and spices from time in oak. This is an energetic white Rioja, a blend of Viura and Tempranillo with generous weight that is perfectly balanced by bright acidity. </t>
  </si>
  <si>
    <t>Bodegas Manzanos, 1890 Finca Manzanos Graciano, DOCa Rioja, Spain</t>
  </si>
  <si>
    <t>Cherry red colour, intense and bright. Aromas of black fruit, ripe red fruit with notes of vanilla from the oak barrel. Perfect balance between freshness and acidity. Perfectly integrated tannins from the wood ageing.</t>
  </si>
  <si>
    <t>Bodegas Manzanos, 1890 Finca Manzanos Gran Reserva, DOCa Rioja, Spain</t>
  </si>
  <si>
    <t>Tempranillo (85%), Mazuelo (15%)</t>
  </si>
  <si>
    <t>Tawny in colour, but otherwise clean and bright. Elegant aroma and intense flavours of dried fruit, liquorice, spices, cocoa and coffee scents. Full bodied with delicate and silky tannins.</t>
  </si>
  <si>
    <t>Bodegas Manzanos, 1890 Finca Manzanos Reserva, DOCa Rioja, Spain</t>
  </si>
  <si>
    <t>Tempranillo (95%), Mazuelo (5%)</t>
  </si>
  <si>
    <t>Clear, bright cherry-red colour with sparkles of ruby. Aromas of vanilla and sweet almonds with hints of leather in fine combination with the wood. The attack is generous and pleasant with intense spicy nuances. Round, intense finish.</t>
  </si>
  <si>
    <t>Bodegas Manzanos, 1890 Finca Manzanos Tempranillo Blanco, DOCa Rioja, Spain</t>
  </si>
  <si>
    <t>Tempranillo Blanco</t>
  </si>
  <si>
    <t>Tempranillo Blanco (100%)</t>
  </si>
  <si>
    <t>Plentiful aroma with sweet notes, chamomile and secondary aromas of peach, citrus and tropical fruits. All assembled in perfect harmony with the creamy notes and spices from the oak barrels.</t>
  </si>
  <si>
    <t>Funkstille Blaufränkisch, Burgenland, Austria</t>
  </si>
  <si>
    <t>Blaufränkisch</t>
  </si>
  <si>
    <t>Blaufränkisch (100%)</t>
  </si>
  <si>
    <t>A classic style of Blaufränkisch from Burgenland which is fresh and fruit-driven, with abundant blackberries and spice with perfect balance and length.</t>
  </si>
  <si>
    <t>Maison Antech, Blanquette de Limoux Brut Nature, Cuvée Françoise, Limoux, France</t>
  </si>
  <si>
    <t>Mauzac (100%)</t>
  </si>
  <si>
    <t>This crisp and refreshing Brut Nature Blanquette de Limoux is made from 100% Mauzac, the famous grape native to the area. It displays beautiful intensity on the nose, with abundant citrus fruit, fresh apple, and a hint of toast. Bright, pure and harmonious with a mouth-watering mineral finish.</t>
  </si>
  <si>
    <t>Bodegas Altolandon, Con Altura Pét-Nat, Manchuela, Spain</t>
  </si>
  <si>
    <t>Moscatel de Grano Menudo</t>
  </si>
  <si>
    <t>Moscatel de Grano Menudo (100%)</t>
  </si>
  <si>
    <t>Apricot yellow in colour, this Pét-Nat is intensely aromatic, with white and pink flowers, subtle scents of honey and orange blossom, mandarin and stone fruit, all carried through on soft creamy bubbles. On the palate, there is texture from the lees, yet a remarkable freshness, with an explosion of stone fruit and flowers, with a clean dry finish with excellent acidity and herbaceous notes.</t>
  </si>
  <si>
    <t>Zaccagnini, Verdicchio di Castelli di Jesi Classico Superiore, Segnavento, Marche, Italy</t>
  </si>
  <si>
    <t>An elegant wine, notes of acacia and of wildflowers, the mouth is an intense medley of apples, lemons, stone fruits, herbs and nuts and has a long-lasting finish.</t>
  </si>
  <si>
    <t>by Thistledown, The Pugilist Cabernet Sauvignon, Langhorne Creek, South Australia, Australia</t>
  </si>
  <si>
    <t>Sometimes you’ve got to stick up for yourself… Fight for what is right in this world and uphold some good old fashioned values. Of course, one must always retain ones manners and obey the rules just ask the Pugilist. He’s powerful, thick-skinned but well-bred and with the manners and sense of fair play of a true gent. Benchmark Cabernet aromas of cassis, herbs and subtle hints of mocha. Lovely balance, rich fleshy fruit with a well structured, lengthy finish.</t>
  </si>
  <si>
    <t>Bodegas Alceño, El Tinto de Lela del Mar, Vino de España, Spain</t>
  </si>
  <si>
    <t>Lela taught us all how to enjoy Mediterranean Spain, the beaches, the restaurants, the nightspots, the wine and of course how to play dominoes. Full of sunshine, soft and rounded. An easy red wine from indigenous Spanish grape varieties which is intense in colour with complex aromas of roasted fruits, cacao and spices. Great amplitude on the palate, very persistent and balanced.</t>
  </si>
  <si>
    <t>Solara, Organic Natural Red, Panciu, Romania</t>
  </si>
  <si>
    <t>This natural wine is chocca block packed full of bramble fruit notes with raspberry and blackberry dominating the aroma, smooth and juicy with complex notes of blueberry and moderate acidity and smooth tannins on the finish.</t>
  </si>
  <si>
    <t>Real Campanhia Velha, Carvalhas Branco, DOC Douro, Portugal</t>
  </si>
  <si>
    <t>Viosinho</t>
  </si>
  <si>
    <t>Viosinho (50%), Gouveio (50%)</t>
  </si>
  <si>
    <t>A clean, bright, citric coloured single vineyard Douro White, revealing intense yet delicate aromas of orange blossom, apricot, with greenish nuances and a typical mineral character, which combine with hints of vanilla, derivative of its ageing in oak. Excellent structure, with a great complexity of fruit flavors yet with immense freshness and acidity which suggest great ageing potential.</t>
  </si>
  <si>
    <t>Rallo Azienda Agricola, Soleras 20yr Old Marsala, DOP Sicily, Italy</t>
  </si>
  <si>
    <t>A full dry, yet smooth and rich wine, on the nose this is intense, harmonious, delicate, with pleasant scent of apricot, honey, dried fruit and dates. Dry in the mouth, round with bitter almonds, smoked vanilla with long persistence</t>
  </si>
  <si>
    <t>Château du Glana</t>
  </si>
  <si>
    <t>Château du Glana, St-Julien, Bordeaux, France</t>
  </si>
  <si>
    <t>Cabernet Sauvignon (56%), Merlot (44%)</t>
  </si>
  <si>
    <t>Château Du Glana is thus a well-balanced, velvety, and complex wine enjoyable young, but also with excellent ageing potential (over ten years). An incredibly deep, purple-coloured wine with no heaviness or hints of cooked fruit. Fresh on both the nose and the palate.</t>
  </si>
  <si>
    <t>Iona, Kroon Single Vineyard Pinot Noir, Elgin, South Africa</t>
  </si>
  <si>
    <t>The 2022 offers an array of seductive black fruits that include berries, cherries and ripe summer plums. The palate is gentle yet generous with pure succulent fruit, bright acidity, charming velvety fine grained tannins resulting in a wine that is nuanced, textured and perfectly balanced with a long savoury finish.</t>
  </si>
  <si>
    <t>This is a generous and voluptuous Pinot with charming velvety tannins.</t>
  </si>
  <si>
    <t>Bruwer Vintners, Liberté Pinotage, Stellenbosch, South Africa</t>
  </si>
  <si>
    <t>Elegance, freshness and finesse is key, still remaining concentrated and age able. Flavours of fresh cherries, blackcurrant and potpourri reveals itself first, with subtleties of dried herbs and spice lending complexity. The palate follows through with fruit concentration, intricate and dense structure, while hints of savoury and spice gives dimensions. The lingering taste of blueberries, is a great reminder of the wines complexity.</t>
  </si>
  <si>
    <t>François Chidaine</t>
  </si>
  <si>
    <t>François Chidaine, Vin de France Sec Les Argiles, Montlouis-sur-Loire, Touraine, Loire, France</t>
  </si>
  <si>
    <t>A dry and minerally Chenin which shows a clear robe and brightness to the eye. Pure and elegant with notes citrus and white fruit. Lovely balance with a tense and saline finish.</t>
  </si>
  <si>
    <t>François Chidaine, Montlouis Tendre, Les Tuffeaux, Montlouis-sur-Loire, Touraine, Loire, France</t>
  </si>
  <si>
    <t>An aromatic nose that gradually reveals its delicate freshness. Fruity notes and a hint of acidity on the finish, creating a beautiful balance. On the palate the wine is pure, full-bodied, complex and beautifully balanced, with a lovely core and soil undertow, zesty acids and a long, focused and very classy finish.</t>
  </si>
  <si>
    <t>Domaine le Fay d’Homme</t>
  </si>
  <si>
    <t xml:space="preserve">Domaine le Fay d’Homme, Muscadet, Fief des Coteaux Gabbro, Nantais, Loire, France </t>
  </si>
  <si>
    <t>Notes of white fruits, well-balanced with its minerality. Lovely pear, apples and citrus lime supported by a rich mineral profile. Wonderfully complex.</t>
  </si>
  <si>
    <t xml:space="preserve">Domaine le Fay d’Homme, Muscadet, Fief Seigneur Gneiss, Nantais, Loire, France </t>
  </si>
  <si>
    <t xml:space="preserve">This Muscadet displays a pale gold hue with green reflections. The nose offers aromas of white fruits, citrus, and a subtle minerality. On the palate, it is fresh and balanced, with a lively acidity and a saline finish.
</t>
  </si>
  <si>
    <t xml:space="preserve">Domaine le Fay d’Homme, Muscadet, Clos de la Févrie Orthogneiss, Nantais, Loire, France </t>
  </si>
  <si>
    <t xml:space="preserve">This wine presents a pale gold hue with green reflections. The nose offers aromas of ripe apples, pears, and subtle notes of bread crust and minerals. On the palate, it is fresh and balanced, with a lively acidity and a saline finish. </t>
  </si>
  <si>
    <t>Domaine de Fondrèche</t>
  </si>
  <si>
    <t>Domaine de Fondrèche, Ventoux Rosé, Mazan, Ventoux, Southern Rhône, France</t>
  </si>
  <si>
    <t>Cinsault (50%), Syrah (30%), Grenache (20%), Mourvedrè (10%)</t>
  </si>
  <si>
    <t>A pale salmon-pink rosé with fresh aromas of red berries (strawberries, raspberries), citrus zest, and a hint of white flowers. On the palate, it's dry, crisp, and vibrant with a refreshing acidity and a mineral finish. Balanced and elegant, with subtle complexity.</t>
  </si>
  <si>
    <t>Domaine de Fondrèche, Ventoux Blanc, Mazan, Ventoux, Southern Rhône, France</t>
  </si>
  <si>
    <t>Grenache Blanc (30%), Roussanne (30%), Clairette (30%), Rolle (10%)</t>
  </si>
  <si>
    <t xml:space="preserve">A fresh, aromatic white wine with a luminous straw-yellow colour and subtle green highlights. The nose is expressive and elegant, showing layers of white peach, pear, citrus zest, and floral notes like honeysuckle and acacia. There’s a mineral edge that reflects the limestone-rich soils and a hint of spice, adding complexity. On the palate, it is clean, medium-bodied, and finely textured. The wine balances vibrant acidity with a smooth, slightly creamy mouthfeel, resulting in a harmonious and refreshing profile. </t>
  </si>
  <si>
    <t>Domaine de Fondrèche, Ventoux Rouge, Mazan, Ventoux, Southern Rhône, France</t>
  </si>
  <si>
    <t>Grenache (60%), Syrah (30%), Mourvèdre (10%)</t>
  </si>
  <si>
    <t>a vibrant, contemporary expression of southern Rhône red, offering both power and finesse. Deep ruby in colour, it bursts with aromas of blackberry, ripe plum, crushed violets, and garrigue herbs, with layers of liquorice, black pepper, and a hint of graphite. The palate is plush and juicy yet beautifully structured, with velvety tannins and fresh acidity. Notes of dark fruit and spice are joined by a mineral edge and a subtle smokiness, leading to a long, energetic finish. A wine of balance, poise, and modern elegance.</t>
  </si>
  <si>
    <t>Grenache (50%), Syrah (30%), Mourvèdre (20%)</t>
  </si>
  <si>
    <t>Domaine de la Vieille Julienne</t>
  </si>
  <si>
    <t>Domaine de la Vieille Julienne, Côtes du Rhône Rouge, Lieu Dit Clavin, Southern Rhône, France</t>
  </si>
  <si>
    <t>Grenache (80%), Syrah/Mourvèdre/Cinsault (20%)</t>
  </si>
  <si>
    <t>This Côtes du Rhône  exhibits a deep ruby colour with violet glimmers. The nose is complex and expressive, offering ripe black cherry, plum, and blackberry aromas entwined with fragrant Provençal herbs, cracked black pepper, and hints of smoked leather. On the palate, it is medium to full-bodied, with polished yet structured tannins and a vibrant acidity that breathes life into layers of dark fruit, spice, and subtle earthy undertones. The finish is long, savoury, and persistent, capturing the essence of its terroir beautifully.</t>
  </si>
  <si>
    <t xml:space="preserve">Grenache (75%), Syrah (10%), Cinsault (5%), Counoise (5%), Mourvèdre and Bourboulenc et Clairette (5%)  </t>
  </si>
  <si>
    <t>Domaine Santa Duc</t>
  </si>
  <si>
    <t>Domaine Santa Duc, Gigondas, Aux Lieux Dits, Southern Rhône, France</t>
  </si>
  <si>
    <t>Grenache (75%), Mourvèdre (13%), Syrah (10%), Cinsault (2%)</t>
  </si>
  <si>
    <t>Fruit driven, with fine herbaceous notes in its youth, it generally undergoes a slow evolution towards more spicy notes after several years’ cellaring. This wine reflects all of their vineyards in Gigondas. Its character is drawn from eight different places, expressed through four Rhone grape varieties, each one of them bringing its personality and complementarity, contributing to the overall picture.</t>
  </si>
  <si>
    <t>François Villard</t>
  </si>
  <si>
    <t>François Villard, Saint Péray, Version, St-Michel-sur-Rhône, Northern Rhône, France</t>
  </si>
  <si>
    <t>Marsanne</t>
  </si>
  <si>
    <t>Marsanne (70%), Roussanne (30%)</t>
  </si>
  <si>
    <t>A vibrant and textured Rhône white, ‘Version’ reveals enticing aromas of white blossom, ripe peach, quince, and a whisper of almond and honeycomb. The palate is rounded yet precise, offering flavours of stone fruit, citrus peel, and subtle spice, carried by a fresh mineral edge and a gently creamy finish.</t>
  </si>
  <si>
    <t>François Villard, Viognier, Les Contours de Deponcins, St-Michel-sur-Rhône, Northern Rhône, France</t>
  </si>
  <si>
    <t xml:space="preserve">This Viognier displays a pale yellow-gold hue and offers powerful aromas of peach, apricot, honeysuckle, and orange blossom. On the palate, it delivers rich, fleshy stone-fruit flavours with a compelling mineral streak, balanced by lively acidity and a subtle salinity that lingers beautifully.
</t>
  </si>
  <si>
    <t>François Villard, Saint Joseph Rouge, Poivre et Sol, St-Michel-sur-Rhône, Northern Rhône, France</t>
  </si>
  <si>
    <t>The nose is vivid and aromatic, offering an elegant fusion of blackcurrant, wild blackberry, cracked black pepper, and violet, with subtle undertones of olive tapenade, smoked meats, and fresh herbs. The palate is medium-bodied and poised, with juicy dark fruit, supple tannins, and a spine of fresh acidity. Notes of black cherry, liquorice, graphite, and a whisper of earthy spice carry through to a long, savoury finish. It lives up to its name – “Pepper and Soil” – with both verve and complexity.</t>
  </si>
  <si>
    <t>Jean-Marc Grussaute</t>
  </si>
  <si>
    <t>Camin Larredya, Jurançon Sec, La Part Davant, South West, France</t>
  </si>
  <si>
    <t>Gros Manseng (50%), Petit Manseng (35%), Petit Courbu/ Camaralet (15%)</t>
  </si>
  <si>
    <t>This has a rich, creamy mouthfeel with lovely acidity, mineral like flavours and notes of crunchy apples and white blossom and some almond notes.</t>
  </si>
  <si>
    <t>Wachau</t>
  </si>
  <si>
    <t>Tegernseerhof</t>
  </si>
  <si>
    <t>Tegernseerhof, Grüner Veltliner Federspiel, Dürnstein, Wachau, Austria</t>
  </si>
  <si>
    <t>Aromas of green pear, lime zest, white peach and a characteristic dash of white pepper leap from the glass. The palate is dry, taut and electric, offering lively acidity with subtle herbal complexity and a hint of flinty minerality. A fine lees texture gives depth without weight, while the finish is long, saline and mouth-watering. A benchmark wine of clarity and finesse, it’s Grüner at its most honest and expressive.</t>
  </si>
  <si>
    <t>Tegernseerhof, Riesling Federspiel, Dürnstein, Wachau, Austria</t>
  </si>
  <si>
    <t>This pale greenish‑yellow Riesling from Dürnstein captivates with its expressive notes of peach, vine pear, candied lime zest and gentle floral aromas. The palate is elegantly medium‑bodied, with taut acidity and a refreshing saline minerality on the finish. It offers a refined elegance—bright yet poised, precisely balanced, and an absolute delight to drink.</t>
  </si>
  <si>
    <t>Domaine Georges Descombes</t>
  </si>
  <si>
    <t>Domaine Georges Descombes, Morgon, Beaujolais, France</t>
  </si>
  <si>
    <t>A wine that bracing acid as its backbone, the redcurrant and blackcurrant fruit has serious depth and a very light tannic grip. A little garrigue on the palate as well as bramble and an earthy touch.</t>
  </si>
  <si>
    <t>Domaine Philippe Bouzereau</t>
  </si>
  <si>
    <t>Domaine Phillipe Bouzereau, Saint Romain Blanc, Côte de Beaune, Burgundy, France</t>
  </si>
  <si>
    <t>Chardonnay (10%)</t>
  </si>
  <si>
    <t>A pale golden colour with greenish reflections. The nose is delicate yet expressive, revealing aromas of white flowers, citrus zest, ripe pear, and hints of toasted almond. On the palate, the wine is fresh and vibrant, with a fine mineral backbone characteristic of the limestone soils. It shows a lovely balance between bright acidity and gentle creaminess, delivering flavours of orchard fruits and subtle honeyed notes. The finish is elegant and lingering, with a clean, refreshing aftertaste.</t>
  </si>
  <si>
    <t>Domaine Jean-Philippe Fichet</t>
  </si>
  <si>
    <t>Domaine Jean-Philippe Fichet, Bourgogne Blanc Côte d'Or , Côte de Beaune, Burgundy, France</t>
  </si>
  <si>
    <t>Aromas of crisp apple, lemon peel, and white flowers mingle with hints of blanched almond and struck flint. On the palate, it’s focused and energetic, with citrus and orchard fruit at the core, framed by taut minerality and a clean, refreshing finish.</t>
  </si>
  <si>
    <t>Domaine de Suremain</t>
  </si>
  <si>
    <t>Domaine de Suremain, Mercurey Rouge, Côte Chalonnaise, Burgundy, France</t>
  </si>
  <si>
    <t>A classic Pinot Noir from Mercurey, showing bright red cherry, wild strawberry, and cranberry aromas, with hints of rose petal, spice, and forest floor. The palate is medium-bodied and fresh, with fine tannins and a savory, mineral-tinged finish.</t>
  </si>
  <si>
    <t>Domaine de Suremain, Mercurey Blanc 1er Cru, En Sazenay, Côte Chalonnaise, Burgundy, France</t>
  </si>
  <si>
    <t>A refined white Burgundy showing ripe orchard fruits—pear, apple, and white peach—alongside citrus zest, almond, and subtle lees like notes. The palate is fresh and textured, with balanced acidity and a touch of saline minerality on the finish.</t>
  </si>
  <si>
    <t>Thomas Morey</t>
  </si>
  <si>
    <t>Thomas Morey, Bourgogne Blanc, Côte de Beaune, France</t>
  </si>
  <si>
    <t>A refined and quietly confident expression of Chardonnay, showing a pale lemon hue with green reflections. The nose offers a gentle yet layered bouquet of crisp green apple, white peach, lemon zest, and subtle almond and floral notes, underpinned by a whisper of flinty minerality. On the palate, it is poised and pure, with fresh acidity and a silky texture. Clean citrus fruit and orchard flavours are balanced by a light creaminess and a mineral-driven finish. Understated yet beautifully precise.</t>
  </si>
  <si>
    <t>Domaine Besson</t>
  </si>
  <si>
    <t>Domaine Besson, Chablis 1er Cru Vaillons, Burgundy, France</t>
  </si>
  <si>
    <t>Chardonnay (%)</t>
  </si>
  <si>
    <t>fresh aromas of pear, apricot, melon, and white blossoms like cherry and almond, layered over a core of flinty, oyster-shell minerality and delicate spice. The palate is round and juicy yet taut, carrying yellow fruit flavors—peach, apricot, melon—balanced by vibrant acidity and a pronounced mineral, steely backbone. Toasted brioche and smoked-hazelnut undertones from oak aging add texture and depth, finishing long, saline, and crisp.</t>
  </si>
  <si>
    <t>Champagne Jean de Villaré</t>
  </si>
  <si>
    <t>Jean de Villaré, Grande Réserve Brut, Vallée de la Marne, Champagne, France</t>
  </si>
  <si>
    <t>Pinot Meunier (65%), Chardonnay (35%)</t>
  </si>
  <si>
    <t>The translucent, pale golden colour of the Champagne Jean de Villaré Grande Réserve gives way to initial aromas that are elegant and pure. These are complemented by succulent notes of apple, peach and apricot. 
In the mouth, this very well-balanced champagne is complex and round. The mouth is supple and well balanced. Unctuous with a good length in the mouth</t>
  </si>
  <si>
    <t>Weingut Karthäuserhof</t>
  </si>
  <si>
    <t>Weingut Karthäuserhof, Riesling Dry, Schieferkristall, VDP Gutswein, Trier, Mosel, Germany</t>
  </si>
  <si>
    <t>The Schieferkristall shows the strengths of the region perfectly with low alcohol, cool fruits and lots of minerality. Very fresh with delicate citrus notes, white currants, a hint of lychee with slate and spiciness, light-footed and powerful at the same time.</t>
  </si>
  <si>
    <t>Weingut Karthäuserhof, Riesling Dry, Eitelsbacher, Alte Reben, VDP Ortswein, Trier, Mosel, Germany</t>
  </si>
  <si>
    <t>The wine shows the typical flavours and mouthfeel of the unique combination of Devonian slate and iron in the soil combined with an intense nose, mineral and spicy character, white stone fruit, crisp pear and hints of citrus. Velvet and extremely juicy on the tongue, invigoration acidity without any sharpness. Made to last but also wonderful to drink now.</t>
  </si>
  <si>
    <t>Weingut Karthäuserhof, Riesling Spätlese, VDP Grosse Lage, Trier, Mosel, Germany [RS: 67.4 g/l]</t>
  </si>
  <si>
    <t xml:space="preserve">The spiciest, wildest nose of all Karthäuserhof wines with the densest, juiciest fruit. Very pure, no trace of honey or over ripeness, just a lot of fruit and wet stone, coated with melty texture and fresh acidity. Long fruit reverberation without any dominance of sweetness. Great ripening potential.
</t>
  </si>
  <si>
    <t>Greece</t>
  </si>
  <si>
    <t>Goumenissa</t>
  </si>
  <si>
    <t>Pet Nat &lt;3Bar</t>
  </si>
  <si>
    <t>Domaine Chatzivaritis</t>
  </si>
  <si>
    <t>Domaine Chatzivaritis, Migma Petnat White, Kilkis, Goumenissa, Greece</t>
  </si>
  <si>
    <t>Muscat</t>
  </si>
  <si>
    <t>Muscat (50%), Malagousia (50%)</t>
  </si>
  <si>
    <t>Migma Pet-Nat Rosé dazzles with an intense pink colour and an inviting bouquet bursting with fresh cherries and strawberries. On the palate, it is lively and refreshing, characterized by crisp and high acidity that balances perfectly with well-formed, delicate bubbles. This natural sparkling wine offers a vibrant, fruit-forward experience with a clean, lingering finish.</t>
  </si>
  <si>
    <t>Domaine Chatzivariti, Migma Petnat Rosé, Kilkis, Goumenissa, Greece</t>
  </si>
  <si>
    <t>Negoska</t>
  </si>
  <si>
    <t>Negoska (70%), Xinomavro (30%)</t>
  </si>
  <si>
    <t xml:space="preserve">This natural sparkling wine has an intense pink colour. It is fruity with a pleasant aroma of cherries and strawberries. In the mouth it has crisp acidity, high acidity and well-formed bubbles.
</t>
  </si>
  <si>
    <t>Domaine Chatzivariti, Mosaic White (PGI- Slopes of Paiko), Kilkis, Goumenissa, Greece</t>
  </si>
  <si>
    <t>Xinomavro</t>
  </si>
  <si>
    <t>Xinomavro (25%), Roditis (25%), Sauvignon Blanc (25%), Assyrtiko (25%)</t>
  </si>
  <si>
    <t>A lovely light but expressive white wine. Citrus notes, peat and a hint of quince. Lovely acidity and some minerality on the finish.</t>
  </si>
  <si>
    <t>Domaine Chatzivaritis, MInimus (PGI- Slopes of Paiko), Assyrtiko, Kilkis, Goumenissa, Greece</t>
  </si>
  <si>
    <t>Assyrtiko</t>
  </si>
  <si>
    <t>Assyrtiko (%)</t>
  </si>
  <si>
    <t>Radiant with golden hues and exceptional clarity, this premium Assyrtiko showcases the vibrancy and elegance of its origin. The nose is bright and expressive, revealing layers of citrus zest, juicy lime, white-fleshed fruits, crisp green apple, and a touch of delicate honey. On the palate, it offers a full-bodied, rounded texture balanced by invigorating acidity and a refined, long-lasting finish. Refreshing yet complex, this wine is a standout choice for those who seek a white wine with both character and sophistication.</t>
  </si>
  <si>
    <t>Domaine Chatzivaritis, Mosaic Red (PGI- Slopes of Paiko), Kilkis, Goumenissa, Greece</t>
  </si>
  <si>
    <t>Xinomavro (25%), Negoska (25%), Cabernet Sauvignon (25%), Merlot (25%)</t>
  </si>
  <si>
    <t>This elegant blend consists of equal parts 25% Xinomavro, 25% Negoska, 25% Cabernet Sauvignon, and 25% Merlot, combining native Greek varieties with classic international grapes to create a harmonious and distinctive red wine. A light red wine that captivates with its subtle violet hues and a floral bouquet dominated by fresh red berries, complemented by sweet nuances of jasmine and a hint of white pepper. On the palate, it is light-bodied and refreshing, offering juicy tannins and a smooth, fruity finish.</t>
  </si>
  <si>
    <t xml:space="preserve">Domaine Chatzivaritis, Goumenissa PDO, Kilkis, Goumenissa, Greece </t>
  </si>
  <si>
    <t>Xinomavro (70%), Negoska (30%)</t>
  </si>
  <si>
    <t>This deep garnet-coloured wine presents a rich and complex bouquet of red berries such as raspberry, blackberry, and cherry, layered with intriguing spice notes of olives, tomatoes, and vanilla. Full-bodied and aromatic, it offers a robust tannic structure balanced by a complex, lingering finish. Best served slightly cool between 16–18°C, it delivers a refined and memorable tasting experience.</t>
  </si>
  <si>
    <t>This red wine has a deep garnet colour with a complex bouquet of red berries such as raspberry, blackberry and cherry. There are hints of spice including olives, tomatoes and vanilla. This full-bodied red is aromatic, rich with tannins with a complex and lasting finish.</t>
  </si>
  <si>
    <t>Domaine Chatzivariti miniMus (PGI- Slopes of Paiko), Xinomavro, Kilkis, Goumenissa, Greece</t>
  </si>
  <si>
    <t>Xinomavro (100%)</t>
  </si>
  <si>
    <t>This elegant red wine captivates with its vibrant violet hue and remarkable clarity. On the nose, it offers a seductive bouquet of juicy red fruits, blackcurrant, and ripe cherry, beautifully layered with notes of liquorice and sun-dried tomato. On the palate, it delivers a refined structure, featuring well-integrated tannins, bright acidity, and a long, satisfying finish. A true expression of character and finesse, this wine is perfect for those who appreciate depth, complexity, and authenticity in every glass.</t>
  </si>
  <si>
    <t>Domaine Gilles Gaudron</t>
  </si>
  <si>
    <t>Domaine Gilles Gaudron, Vouvray Sec, Les Vaux Louis, Vernou-sur-Brenne, Touraine, Loire, France</t>
  </si>
  <si>
    <t>This Vouvray Sec shows a pale yellow colour with green highlights. The nose reveals ripe pear, quince, and pineapple, lifted by a chalky minerality. The palate is dry yet generously textured, carried by vibrant acidity and a pebbly, saline finish that clearly reflects its terroir.</t>
  </si>
  <si>
    <t>Domaine Gilles Gaudron, Vouvray Demi-Sec, Les Pierres Rousses, Vernou-sur-Brenne, Touraine, Loire, France</t>
  </si>
  <si>
    <t xml:space="preserve">Aromas of ripe pear, baked apple and white flowers lead into a gently off-dry palate with flavours of quince and honeyed citrus. Fresh acidity and a mineral finish provide balance and elegance.
</t>
  </si>
  <si>
    <t>Domaine de Pallus</t>
  </si>
  <si>
    <t>Domaine de Pallus, Chinon Rouge, Cabernet Franc, Cravant-les-Côteaux, Touraine, Loire</t>
  </si>
  <si>
    <t>With this cuvée, Domaine de Pallus reveals the charm and historical character of the cabernet franc, as well as the “savoir-faire” of the winery since 1889. On the nose, this offers vibrant aromas of red and black berries, such as raspberry, cherry, and blackberry. The palate is medium-bodied with refined tannins, providing a balanced structure that highlights flavours of ripe fruit intertwined with nuances of spice, graphite, and a touch of mineral acidity.</t>
  </si>
  <si>
    <t>Domaine de Pallus, Chinon, Pensées de Pallus, Cravant-les-Côteaux, Touraine, Loire, France</t>
  </si>
  <si>
    <t>Pensées de Pallus is a beautifully expressive Chinon, made from 100% Cabernet Franc, showcasing the finesse and purity of this noble grape from the Loire Valley. In the glass, it presents a deep ruby-red core with violet highlights. The nose is vibrant and aromatic, displaying layers of red and black berries—raspberries, blackcurrants, and cherries—complemented by notes of violet, graphite, crushed herbs, and subtle earthy undertones. On the palate, the wine is medium-bodied with refined tannins and bright, mouthwatering acidity. It balances juicy fruit with savoury elements like tobacco leaf, pencil shavings, and a stony minerality typical of the terroir of Cravant-les-Côteaux.</t>
  </si>
  <si>
    <t>Château de Plaisance</t>
  </si>
  <si>
    <t>Château de Plaisance, Anjou Rouge, Sur la Butte, Rochefort-Sur-Loire, Anjou-Saumur, Loire, France</t>
  </si>
  <si>
    <t>Cabernet Sauvignon (70%), Cabernet Franc (30%)</t>
  </si>
  <si>
    <t>Château de Plaisance Anjou Rouge Sur La Butte presents a deep ruby colour with garnet reflections. The bouquet is expressive, offering ripe red and black fruit aromas such as cherry, raspberry, and blackcurrant, layered with subtle hints of spice, forest floor, and a touch of leather. On the palate, the wine is medium-bodied with supple tannins and lively acidity, revealing flavours of juicy red berries, plum skin, and earthy nuances. The finish is smooth and lingering, marked by gentle spice and mineral notes.</t>
  </si>
  <si>
    <t>Antoine Sanzay</t>
  </si>
  <si>
    <t>Antoine Sanzay, Saumur Champigny Rouge, La Paterne, Saumur, Varrains, Anjou-Saumur, Loire, France</t>
  </si>
  <si>
    <t>A captivating bouquet of ripe forest fruits—think blackcurrants and wild blackberries—entwines with the delicate perfume of blooming peonies. On the palate, this medium-bodied wine is vibrant and supple, marked by a lively freshness and elegant finesse. Its texture is airy and silky, unfolding into a lingering finish where subtle echoes of rose petals emerge.</t>
  </si>
  <si>
    <t>Maçanita Vinhos</t>
  </si>
  <si>
    <t>Maçanita Vinhos, Douro Branco, Peso da Régua, DOP Douro, Portugal</t>
  </si>
  <si>
    <t>Viosinho (70%), Códega do Larinho (20%), Gouveio (10%)</t>
  </si>
  <si>
    <t>A vibrant, textured white with Douro character and Atlantic freshness. Aromas of citrus blossom, green melon, and white plum mingle with notes of wet stone and a hint of fennel. On the palate, it’s crisp yet rounded, showing flavours of grapefruit, peach skin, and saline minerality, finishing long and pure.</t>
  </si>
  <si>
    <t>Maçanita Vinhos, Douro Tinto, Peso da Régua, DOP Douro, Portugal</t>
  </si>
  <si>
    <t>Touriga Nacional (55%), Old Vine Field Blend (25%), Sousão (20%)</t>
  </si>
  <si>
    <t>A bold yet refined Douro red, brimming with aromas of black cherry, wild herbs, and crushed violets, underpinned by hints of graphite, cocoa, and liquorice. The palate is structured but fresh, with juicy dark fruit, fine tannins, and a mineral core that drives a long, elegant finish.</t>
  </si>
  <si>
    <t>La Bastide Blanche</t>
  </si>
  <si>
    <t>La Bastide Blanche, Bandol Rouge, Provence, France</t>
  </si>
  <si>
    <t>Mourvèdre</t>
  </si>
  <si>
    <t>Mourvèdre (83%), Grenache (10%), Cinsault (5%), Syrah (2%)</t>
  </si>
  <si>
    <t>The wine displays a vibrant purple hue. On the nose, it reveals pronounced aromas of black fruits, enhanced by subtle hints of liquorice that emerge with aeration. The palate is both fresh and concentrated, supported by refined tannins and culminating in an elegant floral and spicy finish.</t>
  </si>
  <si>
    <t>La Bastide Blanche, Bandol Rosé, Provence, France</t>
  </si>
  <si>
    <t>Mourvèdre (51%), Cinsault (24%), Grenache (19%), Clairette and Ugni blanc (6%)</t>
  </si>
  <si>
    <t>This has a deep hue that lies between salmon and grapefruit. On the nose, it reveals vibrant notes of citrus and spices. The palate opens with a fresh, lively attack that evolves into the characteristic spiciness of Mourvèdre. The finish is relatively saline and almost tannic, with lingering hints of spices and delicate white flowers.</t>
  </si>
  <si>
    <t>Domaine Alary</t>
  </si>
  <si>
    <t>Domaine Alary, Côtes du Rhône Rouge, La Gerbaude, Southern Rhône, France</t>
  </si>
  <si>
    <t>Grenache (%), Syrah (%), Carignan (%)</t>
  </si>
  <si>
    <t>La Gerbaude red is a full, vibrant garnet red. The expressive nose showcases ripe red berries—blackcurrant and strawberry—with an undercurrent of crushed pepper and a hint of bouquet garni spice. On the palate, it’s smooth, round, and juicy, with medium-to-full body. Flavours of jammy blackberry mingle with spicy herbal notes and gentle tannins, culminating in a velvety mouthfeel, persistent volume, and a softly sweet finish.</t>
  </si>
  <si>
    <t>Domaine Alary, Cairanne Rouge, Tradition, Southern Rhône, France</t>
  </si>
  <si>
    <t>The Tradition cuvée reveals a deep purplish‑red core that immediately conveys intensity. On the nose, delicate yet pronounced aromas of ripe blackberries mingle with liquorice and a subtle mineral edge. The palate is rich and aromatic, offering a wealth of dark fruit flavors framed by spicy undertones—think sage and Provençal herb accents—with silky, well-structured tannins. The wine unfolds with generosity and suppleness, finishing lingeringly as ripe black fruit blends seamlessly with spice and earthy nuance.</t>
  </si>
  <si>
    <t>Grenache (60%), Syrah (15%), Mourvèdre (15%), Carignan (10%)</t>
  </si>
  <si>
    <t>Domaine Alary, Cairanne Rouge, L'Estévenas, Southern Rhône, France</t>
  </si>
  <si>
    <t>Grenache (%), Syrah (%)</t>
  </si>
  <si>
    <t>The palate is medium-to-full-bodied, creamy and lush, with juicy dark fruit flavours, fine-grained tannins, savoury nuance and a seamless mouthfeel. The finish is long, silky and elegantly structured, with black fruit lingering alongside savoury, mineral and herbal notes.</t>
  </si>
  <si>
    <t>Domaine Alary, Côtes du Rhône Blanc, La Gerbaude, Southern Rhône, France</t>
  </si>
  <si>
    <t>Clairette (%), Roussanne (%), Viognier (%), Bourboulenc (%)</t>
  </si>
  <si>
    <t>A fragrant, balanced white Rhône wine that shows a delicate pale gold hue. On the nose, expect floral and spicy aromas—acacia, white blossoms, a touch of anise—alongside yellow fruit such as pear, citrus, and white peach. The palate is soft and rounded with a silky texture, yet built around crisp, refreshing acidity, striking a lovely balance. Subtle minerality lends an elegant, long finish</t>
  </si>
  <si>
    <t>Domaine Alary, Cairanne Blanc, L'Estévenas, Southern Rhône, France</t>
  </si>
  <si>
    <t>Clairette (%), Rousanne (%)</t>
  </si>
  <si>
    <t>In the glass, it appears a pale straw yellow with subtle green reflections, suggesting youth and freshness. The nose opens with a delicate bouquet of white flowers such as acacia and honeysuckle, followed by ripe stone fruits like white peach and pear. There’s a lively citrus thread—lemon zest and green apple—complemented by nuances of wet stone, light honey, and a faint herbal tone reminiscent of thyme or southern garrigue. On the palate, it’s medium-bodied and vibrant, with a silky mouthfeel that carries flavours of ripe orchard fruit, bright citrus, and a subtle creaminess from well-integrated oak. The wine finishes long and mineral, with a crisp acidity that leaves a refreshing impression.</t>
  </si>
  <si>
    <t>Domaine Bonnigal-Bodet</t>
  </si>
  <si>
    <t>Domaine Bonnigal-Bodet, Touraine Blanc, Amboise, Limeray, Touraine, Loire, France</t>
  </si>
  <si>
    <t>Sauvignon Blanc (95%), Sauvignon Rose (5%)</t>
  </si>
  <si>
    <t>Expressive and fresh, bursting with aromas of grapefruit, lime zest, gooseberry, and delicate white flowers, along with hints of fresh-cut grass and a touch of flint-like minerality. On the palate, it is crisp and lively, with vibrant acidity balanced by juicy citrus and tropical fruit flavours, finishing clean and refreshing with a mineral-driven aftertaste.</t>
  </si>
  <si>
    <t>Domaine Bonnigal-Bodet, Touraine Amboise Sec, Le Clocher, Domaine de la Prévôté, Amboise, Limeray, Touraine, Loire, France</t>
  </si>
  <si>
    <t>Le Clocher Sec Chenin Blanc from Amboise shows a pale golden colour with greenish hues. The nose reveals bright aromas of citrus peel, green apple, white peach, and delicate white flowers, layered with subtle notes of honey, wet stone, and minerality typical of Chenin’s terroir. On the palate, the wine is dry, lively, and fresh, with zesty acidity balanced by a textured, slightly creamy mouthfeel. Flavours of quince, citrus, and a touch of almond lead to a long, crisp, mineral-driven finish .</t>
  </si>
  <si>
    <t>Domaine Bonnigal-Bodet, Touraine Amboise Sec, Les Beauvoirs, Domaine de la Prévôté, Amboise, Limeray, Touraine, Loire, France</t>
  </si>
  <si>
    <t>Green apple, citrus peel, white flowers, and a touch of honey and wet stone minerality typical of Chenin’s terroir. On the palate, the wine is dry and crisp, showcasing lively acidity balanced by a textured, slightly creamy mouthfeel. Flavours of quince, lemon zest, and almond unfold into a long, mineral-driven finish.</t>
  </si>
  <si>
    <t>Philippe Alliet</t>
  </si>
  <si>
    <t>Philippe Alliet, Chinon Rouge, Vieilles Vignes, Touraine, Loire, France</t>
  </si>
  <si>
    <t>A deep crimson hue infused with violet highlights. The nose is polished and expressive, featuring ripe black fruits—blackberry, cassis—with graphite and spicy oak notes already well integrated. The palate is elegant, full-bodied and structured, with fine-grained tannins, vibrant acidity, and a long, mineral-tinged finish that speaks of ageing potential.</t>
  </si>
  <si>
    <t>Santorini</t>
  </si>
  <si>
    <t>Gavalas Winery</t>
  </si>
  <si>
    <t>Gavalas Winery, Posta (Wines of Greece), Santorini, Greece</t>
  </si>
  <si>
    <t>Assyrtiko (60%), Monemvasia (30%), Athiri (10%)</t>
  </si>
  <si>
    <t>Aromas of green apple and citrus are echoed on a palate laced with fine stoney minerality from high quality Assyrtiko. All supported by a medium body and crisp acidity.</t>
  </si>
  <si>
    <t>Philippe Alliet, Chinon Rouge, L'Huisserie, Touraine, France</t>
  </si>
  <si>
    <t>‘L’Huisserie’ is a refined and structured expression of Cabernet Franc from one of Chinon’s most respected producers. Deep garnet in colour, the wine opens with an intense bouquet of black cherry, cassis, graphite, and dried herbs, laced with violet, pencil shavings, and a whisper of smoky cedar. On the palate, it is firm yet polished, with fine-grained tannins and a mouth-watering backbone of acidity. Flavours of ripe blackberry, dark plum, and crushed stones are layered with hints of tobacco leaf, cocoa nib, and black pepper. The finish is long, savoury, and earthy, showcasing both elegance and depth. A powerful but poised Cabernet Franc, built to age gracefully.</t>
  </si>
  <si>
    <t>Gavalas Winery, Aidani (PGI Cyclades), Santorini, Greece</t>
  </si>
  <si>
    <t>Aidani</t>
  </si>
  <si>
    <t>Aidani (100%)</t>
  </si>
  <si>
    <t xml:space="preserve">Packed full of floral and stone fruit aromas, this is medium bodied with fresh acidity.
</t>
  </si>
  <si>
    <t>Domaine Philippe Chavy</t>
  </si>
  <si>
    <t>Domaine Philippe Chavy, Bourgogne Chardonnay, Côte de Beaune, France</t>
  </si>
  <si>
    <t>Fresh and charming, this Bourgogne Blanc offers aromas of lemon zest, white peach, and a touch of acacia flower. The palate is crisp and lively, with citrus and orchard fruit balanced by a clean mineral finish and a subtle creamy undertone.</t>
  </si>
  <si>
    <t>Jean Baptiste Jessiaume</t>
  </si>
  <si>
    <t>Jean Baptiste Jessiaume, Bougogne Haute Côte de Beaune Blanc, Les Falaises, Burgundy, France</t>
  </si>
  <si>
    <t>The nose is fresh and refined, showing delicate aromas of white flowers, green apple, citrus peel, and subtle notes of wet stone and flint. On the palate, it is crisp and vibrant with lively acidity, delivering flavours of lemon zest, pear, and a mineral-driven finish that is long and elegant. The wine offers excellent balance, freshness, and finesse, making it approachable yet sophisticated.</t>
  </si>
  <si>
    <t>Le Clos du Caillou</t>
  </si>
  <si>
    <t xml:space="preserve">Le Clos du Caillou, Côtes du Rhône Rouge, Le Caillou, Southern Rhône, France </t>
  </si>
  <si>
    <t>Grenache (70%), Syrah (15%), Mourvedre (10%), Cinsault (5%)</t>
  </si>
  <si>
    <t>Juicy and expressive, this Rhône red bursts with aromas of black cherry, wild raspberry, and crushed herbs, lifted by hints of liquorice and garrigue. The palate is supple and rounded, with soft tannins, vibrant fruit, and a peppery, fresh finish.</t>
  </si>
  <si>
    <t>Grenache (70%), Syrah (15%), Mourvèdre and Cinsault (15%)</t>
  </si>
  <si>
    <t>Le Clos du Caillou, Côtes du Rhône Blanc, Le Caillou, Southern Rhône, France</t>
  </si>
  <si>
    <t>Viognier (30%), Clairette Blanche (30%), Grenache Blanc (20%), Roussanne (20%)</t>
  </si>
  <si>
    <t xml:space="preserve">The Caillou Blanc has a clear and bright colour, with golden highlights. On the nose, are aromas of exotic fruits such as pineapple and passion fruit, combined with more floral notes, delivering a fresh and gourmet bouquet. The palate has a nice tension and reveals a creamy texture. White-fleshed fruits and the salinity with a hint of bitterness bring a lovely freshness. A structured, fresh and digestible white Côtes-du-Rhône.
</t>
  </si>
  <si>
    <t>Le Clos du Caillou, Côtes du Rhône Rouge, Bouquet des Garrigues, Côtes du Rhône, Southern Rhône, France</t>
  </si>
  <si>
    <t>Grenache Noir (70%), Syrah (15%), Blend of Mourvèdre, Carignan and Counoise 15%</t>
  </si>
  <si>
    <t>A beautiful ruby color with brilliant highlights. The nose is expressive, marked by aromas of red and black fruits (strawberry, morello cherry, blackcurrant), accompanied by a more floral and slightly spicy touch. On the palate, the wine combines freshness and juicy taste. The fruit expresses itself vividly, supported by notes of sweet spices, a hint of licorice and thyme, reminiscent of the garrigue. The finish is supple and pleasant, with a nice length. This cuvée, a historic wine of the estate, presents a balanced and elegant ensemble. It is a charming wine, accessible now, but which will also evolve well with time.</t>
  </si>
  <si>
    <t>Grenache Noir (85%), Syrah (10%), Mourvèdre, Carignan, Cinsault (5%)</t>
  </si>
  <si>
    <t>This vibrant Côtes du Rhône displays a rich ruby colour with purple hues. The nose bursts with intense aromas of ripe red and black fruits—blackcurrants, cherries, and raspberries—intertwined with fragrant garrigue herbs, such as thyme and rosemary, and subtle floral notes. On the palate, it is fresh and lively with juicy fruit flavours, balanced by smooth tannins and a hint of peppery spice. The finish is long and savoury, with a mineral touch that speaks of its terroir.</t>
  </si>
  <si>
    <t>Le Clos du Caillou, Côtes du Rhône Blanc, Bouquet des Garrigues Côtes du Rhône, Southern Rhône, France</t>
  </si>
  <si>
    <t>Clairette (40%), Grenache Blanc (20%), Viognier (20%), Rousanne (10%), Bourboulenc (10%)</t>
  </si>
  <si>
    <t>A bright and aromatic white from the southern Rhône, presenting a luminous pale straw colour. The nose bursts with lively aromas of white peach, lemon blossom, wild thyme, and Mediterranean herbs, alongside hints of ripe pear, citrus zest, and a subtle mineral freshness. On the palate, it is fresh and balanced with a lively acidity that carries the vibrant fruit and floral notes. The finish is crisp and clean, with a delicate herbal lift reminiscent of the garrigue—the scrubland herbs that give the wine its name. A charming, expressive Rhône white full of energy and finesse.</t>
  </si>
  <si>
    <t>Le Clos du Caillou, Domaine de Panisse, Châteauneuf-du-Pâpe Rouge, Le Mas, Southern Rhône, France</t>
  </si>
  <si>
    <t>Grenache (55%), Syrah (20%), Mourvèdre (20%), Cinsault (5%)</t>
  </si>
  <si>
    <t>Generous and structured, ‘Le Mas’ opens with deep aromas of black cherry, blackberry compote, and dried herbs, complemented by notes of liquorice, crushed pepper, and a whisper of garrigue. The palate is rich and mouthfilling, with firm yet ripe tannins, balanced freshness, and a long, savoury finish.</t>
  </si>
  <si>
    <t>Tegernseerhof, Grüner Veltliner Smaragd, Bergdistel, Dürnstein, Wachau, Austria</t>
  </si>
  <si>
    <t>Aromas of mango, pineapple, blossom honey and a citrusy orange touch. The palate is juicy and tightly woven, with white stone fruit and herbal savouriness, finishing persistent and versatile.</t>
  </si>
  <si>
    <t>Rallo Azienda Agricola, Vicoletto Catarratto, IGP Sicily, Italy</t>
  </si>
  <si>
    <t>This vibrant yet slightly hazy orange wine owes its appearance to a natural, minimal-intervention winemaking process—crafted without stabilisation, fining, or filtration, and containing only minimal sulphur. On the nose, it reveals an expressive bouquet of citrus, grapefruit, crisp apple, and white-fleshed fruits. These bright, fruity notes carry through to the palate, where they’re elegantly balanced by hints of Mediterranean herbs and a lively backbone of fresh acidity.</t>
  </si>
  <si>
    <t>Felicette, Light Speed Grenache Noir, IGP Côtes Catalanes, Roussillon, France</t>
  </si>
  <si>
    <t>Grenache Noir (60%), Macabeu (40%)</t>
  </si>
  <si>
    <t>Vivid and juicy aromas of freshly picked strawberries and sun-ripened cherries burst forth, painting a picture of vibrant indulgence. On the palate, this delightful wine glides effortlessly, its playful and lively character delivering a joyous, crunchy charm that invites sip after sip.</t>
  </si>
  <si>
    <t>Felicette, First Contact, IGP Côtes Catalanes, Roussillon, France</t>
  </si>
  <si>
    <t>Muscat (60%), Grenache Gris (40%)</t>
  </si>
  <si>
    <t>A symphony of aromas, led by the bright zest of citrus peel, gracefully intertwined with delicate floral nuances and a whisper of sweet, exotic spices. On the palate, an enchanting liveliness, leaving behind a lingering impression of invigorating freshness that is both refined and captivating.</t>
  </si>
  <si>
    <t>Camí del Drac, Lledoner Pelut, IGP Côtes Catalanes, Roussillon, France</t>
  </si>
  <si>
    <t>Lledoner Pelut</t>
  </si>
  <si>
    <t>Lledoner Pelut (100%)</t>
  </si>
  <si>
    <t xml:space="preserve">Expressive red berry fruit aromas. Velvety texture with ripe red and black fruits, a twist of liquorice and fresh vibrancy of fruit through to the finish. The Lledoner Pelut exhibits the uniqueness and rarity of both varietal and place. </t>
  </si>
  <si>
    <t>Maçanita Vinhos, Douro Branco Reserva, Peso da Régua, DOP Douro, Portugal</t>
  </si>
  <si>
    <t>Arinto (40%), Field Blend (35%), Rabigato (25%)</t>
  </si>
  <si>
    <t>Baked apple, lemon peel, and white blossom, layered with hints of wet stone, hazelnut, and a gentle smokiness. The palate is broad yet poised, with fine acidity and a long, mineral-driven finish.</t>
  </si>
  <si>
    <t>Maçanita Vinhos, Douro Tinto Reserva, Peso da Régua, Douro, Portugal</t>
  </si>
  <si>
    <t>Sousão</t>
  </si>
  <si>
    <t>Sousão (40%), Touriga Nacional (40%), Field Blend (20%)</t>
  </si>
  <si>
    <t>Deep ruby-violet colour, showing a concentrated aroma of dark fruits and floral notes. On the palate, concentrated ripe fruit with rounded tannins ending with a persistent finish.</t>
  </si>
  <si>
    <t>Maçanita Vinhos, Touriga Nacional, Cima Corgo, DOP Douro, Portugal</t>
  </si>
  <si>
    <t>Touriga Nacional (100%), Touriga Nacional (40%), Field Blend (20%)</t>
  </si>
  <si>
    <t xml:space="preserve">Intense violet-ruby colour. Very fresh in the mouth with a strong fruit expression of cherry, blackberry, raspberry and sweet spice making this wine pretty moreish right now, but also suitable for ageing. Unoaked which allows the terroir to shine through. </t>
  </si>
  <si>
    <t>Domaine Gilles Gaudron, Vouvray Brut, Blanc de Chenin, Vernou-sur-Brenne, Touraine, Loire, France</t>
  </si>
  <si>
    <t>This sparkling Chenin Blanc has a pale yellow hue with fine, persistent bubbles. The nose offers attractive aromas of brioche, green apple, linden (tilleul) blossom, and a hint of flint. On the palate, it is fresh and mineral-driven, with crisp acidity and a persistent, clean finish .</t>
  </si>
  <si>
    <t>Château Tronquoy Lalande</t>
  </si>
  <si>
    <t>Château Tronquoy Lalande, St-Estèphe, Bordeaux, France (37.5cl)</t>
  </si>
  <si>
    <t>Merlot (57%), Vabernet Sauvignon (40%), Cabernet Franc (2%), Petit Verdot (1%)</t>
  </si>
  <si>
    <t>Fine and delicate woody notes moving towards notes of red fruits and spices. In the mouth, the attack is soft, round. Lots of balance and elegance in the middle of mouth. Present fruitiness and supple tannins which give this wine fullness and density.</t>
  </si>
  <si>
    <t>Château La Tour Baladoz</t>
  </si>
  <si>
    <t>Château La Tour Baladoz, Saint Emilion Grand Cru, Bordeaux, France</t>
  </si>
  <si>
    <t>Merlot (70%), Cabernet Franc (20%), Cabernet Sauvignon (10%)</t>
  </si>
  <si>
    <t>A deep ruby hue with garnet reflections. The nose is expressive, offering aromas of ripe black cherries, blackberries, and subtle hints of liquorice and espresso. On the palate, the wine is medium-bodied and creamy, with a vibrant acidity that balances the rich fruit flavors. The tannins are well-integrated, leading to a finish that is both structured and persistent.</t>
  </si>
  <si>
    <t>Rheingau</t>
  </si>
  <si>
    <t>August Kesseler</t>
  </si>
  <si>
    <t>August Kesseler, Riesling, Lorcher Schlossberg VDP Erste Lage, Rheingau, Germany</t>
  </si>
  <si>
    <t>A clear, tropical nose and hints of flint. Intense fruit concentration with ripe peaches, grapefruit and citrus on the palate. A powerful and long finish promises great things in the future.</t>
  </si>
  <si>
    <t>August Kesseler, Riesling, Rüdesheim Trocken VDP Ortswein, Rheingau, Germany</t>
  </si>
  <si>
    <t>A typical Rheingau Riesling that presents itself with yellow fruits, flowers, peach and a hint of herbs. Acidity and sweetness are well balanced on the palate and give the wine a crispy freshness and creaminess. The high minerality is typical for Rüdesheim and gives this Riesling a long life.</t>
  </si>
  <si>
    <t>August Kesseler, The Daily August Pinot Noir VDP Gutswein, Rheingau, Germany</t>
  </si>
  <si>
    <t>The Daily August Pinot Noir has a subtle scent of cherry and blueberry, paired with the delicious aromas of cassis and red pepper. This wine will become part of your daily routine!</t>
  </si>
  <si>
    <t>August Kesseler, Assmannshäusen Pinot Noir VDP Ortswein, Rheingau, Germany</t>
  </si>
  <si>
    <t xml:space="preserve">Very typical terroir from Assmannshäusen, fine, elegant, mineral and herbaceous, virtually a copy of the terroir of the world-famous Pinot Noir stronghold. Ripe blackberries, ripe sweet cherries, full-bodied and present on the palate, great finish with recognisable acidity. A local wine that lives up to its name. </t>
  </si>
  <si>
    <t>August Kesseler, The Daily August Riesling VDP Gutswein</t>
  </si>
  <si>
    <t>A refreshing companion for every day! Easy to enjoy, juicy, fruity and racy with a refreshing acidity this is their “Gutsriesling"!</t>
  </si>
  <si>
    <t>Triuno Malbec, Mendoza, Argentina</t>
  </si>
  <si>
    <t>In the viticulture of Mendoza, Triuno represents how the three integral elements of our climate - Earth, water and Sun - come together to form terroir - an entity that gives the wines a unique character. TRIUNO - three natural elements form one unique wine. The Malbec fruit shows dark berry fruit flavors with a touch of black pepper. The cool nights help to retain natural acidity for a well balanced finish</t>
  </si>
  <si>
    <t>2024 14%</t>
  </si>
  <si>
    <t>Artelium</t>
  </si>
  <si>
    <t>Artelium, Pinot Gris, East Sussex, England</t>
  </si>
  <si>
    <t>An inviting nose of pear, fresh pollen and subtle tropical fruits; mango and banana. Palate follows, medium-bodied and gently creamy textured with refreshing acidity. Long complex, fruit-filled finish. Easy drinking but layers of complex fruit notes, baked apple.</t>
  </si>
  <si>
    <t>Artelium, Pinot Noir, East Sussex, England</t>
  </si>
  <si>
    <t xml:space="preserve">Juicy, crunchy, vibrant Pinot Noir all held in an elegant, very ‘classic’ structure. Concentrated brambles (blackberry) and black cherry, damson fruit overlaid with quintessential Pinot perfumed aromatics and subtle dry spice. Subtle fennel and violet give further aromatic complexity and intrigue. Medium-light, chalky tannins give the wine great texture, acidity is refreshing but well-integrated and harmonious. Long, complete finish with all components pulling-together to the end. </t>
  </si>
  <si>
    <t>Artelium, Chardonnay, East Sussex, England</t>
  </si>
  <si>
    <t>Chardonnay (90%), Pinot Gris (10%)</t>
  </si>
  <si>
    <t>This vintage, Chardonnay, with a dash of barrel aged Pinot Gris, evolves in the glass and will age beautifully in bottle. An elegant, poised Chardonnay. Bright lemon citrus with hints of juicy, fresh mango and pineapple at the core. The nose is subtle and refined, not overt. Alongside the fine-lined fruit, there is a subtle note of struck match. The palate follows precisely, a great balance of delicious fruit and tense, lively acidity. The finish is long.</t>
  </si>
  <si>
    <t>Bright orchard fruits are lifted by lemon citrus, giving a lively and refreshing first impression. Subtle hints of beeswax and chamomile bring gentle refinement, while on the palate green apple and citrus zest lead with bright acidity. A juicy texture carries the flavours with energy, before a long, focused finish that is both mouthwatering and moreish.</t>
  </si>
  <si>
    <t>Artelium, Makers Rosé, East Sussex, England</t>
  </si>
  <si>
    <t xml:space="preserve">Pinot Noir </t>
  </si>
  <si>
    <t>Pinot Noir  (66%), Chardonnay (29%), Pinot Meunier (5%)</t>
  </si>
  <si>
    <t>An uplifting, exciting nose with fresh cranberry and red currant fruits alongside subtle spice and toasted brioche. Baked rhubarb and crunchy, juicy cranberry on the palate. A lovely approachable style, offering layers of complexity and great depth of flavour. A bright, engaging rosé. Long, clean finish.</t>
  </si>
  <si>
    <t>Artelium, Curators Cuvée, East Sussex, England</t>
  </si>
  <si>
    <t>An elegant, classic nose. Inviting aromas of lemon peel and green orchard fruits with subtle fresh pastry. The palate is bright and multi-layered; clean acidity refreshes, the well-ripe fruit gives a richness of texture. Crisp pear, subtle tropical fruit notes. Long, tense toasted-brioche finish.</t>
  </si>
  <si>
    <t>Pinot Noir (49%), Chardonnay (34%), Pinot Meunier (17%)</t>
  </si>
  <si>
    <t>Maule Valley</t>
  </si>
  <si>
    <t>Indomita, Polero, Gran Reserva País, Itata, Chile</t>
  </si>
  <si>
    <t>País</t>
  </si>
  <si>
    <t>País (100%)</t>
  </si>
  <si>
    <t xml:space="preserve">A mouth-watering Pais, that has a delicate and bright plum violet colour. On the nose there are fruity aromas, cherries and sour cherries overlaying a background of delicate candied fruit. A wine with a medium volume, delicate concentration and elegant softness. The fruit character is beautifully balanced with the alcohol and acidity which highlights the persistence, freshness and softness of the finish.
</t>
  </si>
  <si>
    <t>Jean de Villaré, Millésime Brut, Vallée de la Marne, Champagne, France</t>
  </si>
  <si>
    <t>Chardonnay (50%), Pinot Meunier (35%), Pinot Noir (15%)</t>
  </si>
  <si>
    <t>Fine and delicate bubbles that emphasise the deep golden coloured robe. Elegant and spicy with hints of walnuts and fresh ripe apricot. Rich in the mouth and revealing a sweetness that is balanced well by the acidity. On the finish is zesty green citrus fruits and some orange flavours.</t>
  </si>
  <si>
    <t>Domaine Phillipe Bouzereau, Auxey Duresses Blanc, Les Boutonniers, Côte de Beaune, Burgundy, France</t>
  </si>
  <si>
    <t>Fresh yet subtly rounded, this white Burgundy shows delicate aromas of crisp orchard fruit, lemon zest, and white blossom, layered with hints of hazelnut and wet stone. The palate is vibrant and textured, with clean acidity and a lightly creamy finish.</t>
  </si>
  <si>
    <t>Château de Plaisance, Chenin Blanc, Vin de France, Loire, France</t>
  </si>
  <si>
    <t>A mouth of green apples is balanced by the creaminess that comes from malolactic fermentation and the natural richness of the Chenin Blanc, while the stainless steel  fermentation has allowed the explosive acidity to shine.</t>
  </si>
  <si>
    <t>Château de Plaisance, Anjou Blanc, Ronceray, Rochefort-Sur-Loire, Anjou-Saumur, Loire, France</t>
  </si>
  <si>
    <t>100% dry Chenin from the Butte de Chaume. It is a full-bodied and incisive wine, with great minerality. Crunchy and with a saline finish.</t>
  </si>
  <si>
    <t>Château de Plaisance, Côteaux du Layon, Rochefort-Sur-Loire, Anjou-Saumur, Loire, France [45G/L RS]</t>
  </si>
  <si>
    <t>Produced only in exceptional years, 100% sweet Chenin, a reflection of the incredible vintage, dried and candied fruits, honeycomb, honey and tea leaf.</t>
  </si>
  <si>
    <t>Domaine Besson, Petit Chablis, Burgundy, France</t>
  </si>
  <si>
    <t>The Petit Chablis presents a light, pale yellow colour with fresh green highlights. The nose is fresh and delicate, revealing citrus fruits such as lemon and lime, green apple, and subtle floral hints. There is a crisp, mineral undertone reminiscent of wet stone and chalk. On the palate, the wine is bright and lively, with zesty acidity and a clean, refreshing finish marked by delicate minerality, making it a lively, easy-drinking white.</t>
  </si>
  <si>
    <t>Domaine Besson, Chablis, Burgundy, France</t>
  </si>
  <si>
    <t>A lively expression of classic Chablis character. The wine displays a pale straw-yellow colour with hints of green. Aromas feature crisp green apple, citrus zest, white flowers, and subtle flinty notes reminiscent of wet stone and chalk . On the palate, it is clean and vibrant with bright acidity, delicate fruit flavours, and a mineral-driven finish that delivers refreshing length and purity.</t>
  </si>
  <si>
    <t>Domaine Besson, Chablis 1er Cru Montmains, Burgundy, France</t>
  </si>
  <si>
    <t>Aromas are strikingly flinty and marine—think oyster shell and wet stone—layered with white blossom, citrus zest, and orchard fruits like green apple, pear, and melon. On the palate, it's taut and minerally, with crisp acidity driving vibrant citrus and chalk‑dust flavors, while a subtle salinity and chalky finish give lasting tension and freshness .</t>
  </si>
  <si>
    <t>François Chidaine, Montlouis Sec, Clos du Beuil, Montlouis-sur-Loire, Touraine, Loire, France</t>
  </si>
  <si>
    <t>Pale gold in the glass, offering a nose of crushed pear, green apple, honeysuckle, and lemongrass, underpinned by distinct notes of chalky minerality and citrus peel. On the palate, it is tense, precise, and mouth-watering, with vibrant acidity, crystalline fruit, and a laser-like structure. Flavours of white peach, quince, grapefruit zest, and a touch of raw almond unfold with great clarity. The finish is long, saline, and almost electric, with a persistent mineral core that echoes the limestone-rich terroir. A wine of energy, finesse, and quiet power.</t>
  </si>
  <si>
    <t>François Chidaine, Montlouis Sec, Les Choisilles, Montlouis-sur-Loire, Touraine, Loire, France</t>
  </si>
  <si>
    <t>A mineral-driven Chenin Blanc, showcasing a pale straw colour with subtle green hues. The nose is lively and pure, offering fresh aromas of green apple, white peach, quince, and a delicate floral touch of hawthorn blossom. Underlying these are intriguing notes of wet stone, crushed chalk, and a whisper of wild honey. The palate is crisp and focused, with bright acidity balancing a textured mid-palate and a lively saline minerality. Flavours of citrus peel, pear, and almond interplay gracefully, culminating in a long, clean, and refreshing finish. A beautifully precise and elegant expression of Montlouis terroir.</t>
  </si>
  <si>
    <t>François Chidaine, Montlouis Sec, Les Bournais, Montlouis-sur-Loire, Touraine, Loire, France</t>
  </si>
  <si>
    <t>A phenomenal Chenin de Loire. This wine shines with a luminous clarity, offering a delicate and refined aromatic profile. Gentle notes of honeysuckle, crisp green apple, white pepper, and ripe yellow stone fruits rise from the glass. On the palate, it reveals the true character of Chenin Blanc—layered and textured, with a vibrant, mouth-watering acidity that brings energy and lift to its structured frame.</t>
  </si>
  <si>
    <t>François Chidaine, Moelleux, Vin de France, Montlouis-sur-Loire, Touraine, Loire, France [25.3G/L RS]</t>
  </si>
  <si>
    <t>Fairly moderate in sweetness at about 25 G/L RS this is a luminous, golden-hued Chenin Blanc with aromas of quince, apricot, honeycomb, and a touch of orange blossom and spice. The palate is gently sweet but vibrant, with lively acidity balancing flavours of baked pear, citrus peel, and a subtle saline finish. Textural, expressive, and perfectly poised.</t>
  </si>
  <si>
    <t>François Chidaine, Montlouis Sec, Les Grillonieres by Alice Chidaine, Montlouis-sur-Loire, Touraine, Loire, France</t>
  </si>
  <si>
    <t>A beautifully poised dry Chenin Blanc showing aromas of white peach, acacia, ripe pear, and a hint of lime zest. The palate is silky, lifted by crisp acidity and flinty minerality. Flavours of baked apple, honeyed citrus, and a delicate saline touch linger on the finish. Elegant and precise</t>
  </si>
  <si>
    <t>La Bastide Blanche, Bandol Blanc, Provence, France</t>
  </si>
  <si>
    <t>Clairette (58%), Ugni Blanc (22%), Bourboulenc (12%), Rolle (8%)</t>
  </si>
  <si>
    <t>The wine presents a pale golden hue, offering an inviting visual impression. On the nose, it reveals a layered aromatic profile of ripe white peach and freshly cut green herbs. The palate is generous and textured, unfolding with bold aniseed notes and culminating in a distinctly saline, lingering finish.</t>
  </si>
  <si>
    <t>Philippe Alliet, Chinon Rouge, Touraine, Loire, France</t>
  </si>
  <si>
    <t>This Chinon offers a bright ruby‑red hue with violet highlights. The nose reveals ripe dark berries—cherry and blackcurrant—with liquorice, cedar, and subtle pepper notes. On the palate, it’s medium-bodied, rounded and structured, featuring elegant, supple tannins, refreshing acidity, and a clean, savoury finish.</t>
  </si>
  <si>
    <t>Brendan Stater-West</t>
  </si>
  <si>
    <t>Brendan Stater West, Saumur Blanc, Anjou-Saumur, Loire, France</t>
  </si>
  <si>
    <t xml:space="preserve">This Chenin Blanc opens with a striking nose of flint and cracked white pepper, underpinned by a deep seam of crushed chalk. On the palate, it is both poised and energetic, revealing layers of ruby grapefruit, dried citrus peel, and clove, with a subtle creaminess woven through its mineral core. The acidity is sharp and purposeful, lending tension and clarity, while the finish lingers with spice and a saline edge. A wine of finesse and quiet power, with the potential to evolve beautifully over time.
</t>
  </si>
  <si>
    <t>Brendan Stater West, Saumur Rouge, Anjou-Saumur, Loire, France</t>
  </si>
  <si>
    <t>A vivid garnet hue introduces this wine, which offers a layered bouquet of wild bramble, tangy red currant, and cracked white pepper, underscored by subtle herbal spice. On the palate, it is silky and generous, revealing notes of fresh black raspberry, dried plum, and a whisper of forest floor. The tannins are finely knit, lending structure without weight, and the finish is persistent, tapering off with hints of savoury spice and mineral tension.</t>
  </si>
  <si>
    <t>Brendan Stater West, Saumur Rouge, La Ripaille, Anjou-Saumur, Loire, France</t>
  </si>
  <si>
    <t>Brendan magically shows the terroir of this site through this limestone earth, spicy Cabernet Franc. Lifted by blackberry and raspberry fruit there is a lovely structure about this wine which is juicy and lingering on the finish. A terrific Saumur!</t>
  </si>
  <si>
    <t>Domaine Grand Veneur</t>
  </si>
  <si>
    <t>Domaine Grand Veneur, Côtes du Rhône Rouge, Southern Rhône, France (37.5cl.)</t>
  </si>
  <si>
    <t>Vibrant and expressive, this red bursts with red cherry, wild blackberry, and spiced black pepper aromas, intertwined with hints of garrigue herbs and a touch of smoky oak. The palate is supple and lively, with juicy fruit, soft tannins, and a fresh, persistent finish.</t>
  </si>
  <si>
    <t>Grenache (65%), Syrah (27%), Mourvèdre (5%), Cinsault (3%)</t>
  </si>
  <si>
    <t>Domaine Grand Veneur, Côtes du Rhône Rouge, Southern Rhône, France</t>
  </si>
  <si>
    <t>The wine displays a garnet colour with purple highlights. Its nose offers a vibrant bouquet of fresh wild raspberry, blackcurrant, and blackberry, layered with spicy notes. On the palate, it is rich and full-bodied, featuring silky tannins and the same expressive fruit flavors. The finish reveals subtle hints of licorice and pepper. This Côtes du Rhône combines complexity with approachability, making it an excellent choice for everyday enjoyment.</t>
  </si>
  <si>
    <t>Domaine Grand Veneur, Châteauneuf-du-Pape Rouge, Le Miocene Rouge, Southern Rhône, France</t>
  </si>
  <si>
    <t>Grenache (70%), Syrah (20%), Mourvèdre (10%)</t>
  </si>
  <si>
    <t>This wine shows an intense dark‑ruby hue with uplifting aromas of ripe black and red fruits—such as blackberry, cassis and cherry—layered with spice box and garrigue. The palate is medium to full‑bodied, featuring firm yet refined tannins, vibrant acidity, and a long, precise finish with mineral and peppery undertones.</t>
  </si>
  <si>
    <t>2022 15%</t>
  </si>
  <si>
    <t>Grenache (%), Syrah (%), Mourvèdre (%)</t>
  </si>
  <si>
    <t>Domaine Grand Veneur, Châteauneuf-du-Pape Rouge, Le Miocene, Southern Rhône, France (37.5cl.)</t>
  </si>
  <si>
    <t>Grenache (%), Syrah (%), Mourvedre (%)</t>
  </si>
  <si>
    <t>Domaine Grand Veneur, Côtes du Rhône Blanc, Southern Rhône, France</t>
  </si>
  <si>
    <t>Viognier (%), Clairette (%), Roussanne (%)</t>
  </si>
  <si>
    <t>Pale yellow with golden highlights and opens with floral aromas and ripe white-peach and pear. On the palate, it is vibrant and fresh, showing stone-fruit characters (almond, white peach), a slight liveliness on the finish, and a crisp, mineral-driven balance.</t>
  </si>
  <si>
    <t>Domaine Grand Veneur, Côtes du Rhône Blanc, Blanc de Viognier, Southern Rhône, France</t>
  </si>
  <si>
    <t>Aromas of ripe apricot, peach, and subtle floral notes. The palate is rich yet fresh, with stone fruit flavours balanced by lively acidity and a clean, slightly creamy finish.</t>
  </si>
  <si>
    <t>Domaine Grand Veneur, ‘Les Champauvins’ Côtes du Rhône Blanc, Blanc de Viognier, Southern Rhône, France</t>
  </si>
  <si>
    <t>Grandes Pagos Gallegos</t>
  </si>
  <si>
    <t>Finca Vinoa, Ribeiro Blanco V, Avia Valley, Ribeiro, Galicia, Spain</t>
  </si>
  <si>
    <t>Treixadura</t>
  </si>
  <si>
    <t>Treixadura (85%), Godello (8%), Albarino (5%), Loureiro (2%)</t>
  </si>
  <si>
    <t>Bright and refreshing, this white showcases lively aromas of green apple, citrus zest, and white flowers, complemented by subtle hints of fresh herbs and a delicate minerality. The palate is crisp and balanced, with vibrant acidity and a clean, refreshing finish.</t>
  </si>
  <si>
    <t>Fragas do Lecer</t>
  </si>
  <si>
    <t>Fraga do Lecer, Fraga do Corvo, Mencia, DO Monterrei, Galicia, Spain</t>
  </si>
  <si>
    <t>Abundantly fruited, joyful wine with powerful aromatics, yet great delicacy, and a complex profile of blackberries, black cherries, and plum, along with hints of tobacco, herbs, and floral notes.</t>
  </si>
  <si>
    <t>Fraga do Lecer, Fraga do Corvo, Godello, DO Monterrei, Galicia, Spain</t>
  </si>
  <si>
    <t xml:space="preserve">An elegant Godello with intensity and purity on the nose, abundant green apple, melon, mineral and citrus lemon notes, with a long finish, and a textured palate right to the finish. </t>
  </si>
  <si>
    <t>Bodegas Antídoto</t>
  </si>
  <si>
    <t>Bodegas Antídoto, Antídoto, DO Ribera del Duero, Spain</t>
  </si>
  <si>
    <t>Tinto Fino</t>
  </si>
  <si>
    <t>Tinto Fino (100%)</t>
  </si>
  <si>
    <t xml:space="preserve">A beautifully expressive and elegant take on Ribera del Duero, showcasing finesse over power. Aromatic and precise, red cherry, wild strawberry, and cranberry, backed by dried herbs, crushed rock, and a hint of star anise and rose petal. Subtle notes of cedar, clove and cocoa dust underscore the fruit without dominating. The palate is vibrant and fine with juicy, bright raspberry and pomegranate. Accents of sandalwood, pepper, and wet stone. A cool-climate freshness and tension are notable, reflecting the terroir. Texturally silky, with a linear, mineral-driven finish.
</t>
  </si>
  <si>
    <t>Pascal &amp; Nicolas Reverdy</t>
  </si>
  <si>
    <t>Pascal et Nicolas Reverdy, Sancerre Blanc, Terre de Maimbray, Sancerre, Loire, France</t>
  </si>
  <si>
    <t xml:space="preserve">A wine of character with intense notes of white flowers and citrus. The attack on the palate is lively and delicious. The finish is long with a slightly spicy touch.
</t>
  </si>
  <si>
    <t>Pascal et Nicolas Reverdy, Sancerre Rouge, Terre de Maimbray, Sancerre, Loire, France</t>
  </si>
  <si>
    <t>A refined and expressive Pinot Noir from the prestigious ‘Terre de Maimbray’ vineyard. The wine displays a bright ruby colour with aromas of red cherry, raspberry, wild herbs, and delicate hints of forest floor and spice. On the palate, it is fresh and silky, with fine tannins and vibrant acidity supporting flavours of cranberry, redcurrant, and subtle earthiness. The finish is elegant, with lingering notes of violet and soft spice.</t>
  </si>
  <si>
    <t>Pascal et Nicolas Reverdy, Sancerre Blanc, La Grand Rue, Sancerre, Loire, France</t>
  </si>
  <si>
    <t>This white Sancerre captivates with its remarkable depth and intricate complexity, all while maintaining a graceful lightness on the palate. Vibrant acidity energizes every sip, beautifully framing the wine’s precise structure and lending an elegant, lingering finish that showcases exceptional length and finesse.</t>
  </si>
  <si>
    <t>Grandes Pagos Gallegos, Quinta de Couselo, Rosal, DO Rías Baixas, Galicia, Spain</t>
  </si>
  <si>
    <t>Albariño (85%), Caino (10%), Loureiro (5%)</t>
  </si>
  <si>
    <t>Intense lemon yellow, with a greenish flash, steely edging, clean and very bright. Elegant floral intensity (orange blossom, jasmine, chamomile), with character, fresh fruit sensations (red delicious apple, litchee, Williams pear), lemon cream and lemongrass, subtle aromas of aromatic herbs (thyme, sage), fresh hay sliced, delicate balsamic (laurel) and mineral notes. Intense entry, with volume, fresh and balanced, fruity and floral sensations, light citrus, the palate is creamy, intense and fresh, minerality that gives way to salty sensations, long-lasting with a very good final aftertaste, Elegant.</t>
  </si>
  <si>
    <t>Grandes Pagos Gallegos, Quinta de Couselo, Turonia, DO Rías Baixas, Galicia, Spain</t>
  </si>
  <si>
    <t>Suggestive pale yellow colour, greenish sparkles, steely trim, clean and very bright. Intense aromas of royal gala apples and suggestive sweet lemon, bitter orange jam, with pleasant floral aromas and lemon leaf, lemon curd, white and mirabelle plum and fresh notes of aromatic herbs. Fresh and balanced entry, juicy apples, pears of Saint John, fresh balsamic, sensations of sweet lemon caramel and citronella. The palate is creamy, intense and fresh, with minerality that gives way to long-lasting oceanic saline sensations, with a very good aftertaste at the end.</t>
  </si>
  <si>
    <t>Equipo Navazos, La Bota No 131 Manzanilla de Florpower MMXXI, Jerez, Spain</t>
  </si>
  <si>
    <t>100% Palomino Fino grapes sourced from the esteemed Pago Miraflores La Baja in Sanlúcar de Barrameda. After one year of ageing under flor at natural strength, the wine was slightly fortified and aged for nearly three years following the traditional biological system. The result is a delicate yet racy wine that showcases the exceptional character of the vineyard.</t>
  </si>
  <si>
    <t>Terres Fideles, Fidèle, L’Ombra de Queribus, AOP Organic Côtes du Roussillon Villages, Roussillon, France</t>
  </si>
  <si>
    <t>Grenache (60%), Carignan (40%)</t>
  </si>
  <si>
    <t>Our first organic addition to the top-tier from Terres Fidèles. This, is a blend of Grenache and Carignan, a wine of power but not at the cost of elegance and finesse. A beautiful balance of dark and light. Grenache brings with it huge dark brooding fruit, great concentration and rich texture, whilst Carignan adds freshness, acidity, and bright fruit which marks out this very singular wine.</t>
  </si>
  <si>
    <t>Cielo e Terra, Casa Defra, Lessini Durello, DOC, Italy</t>
  </si>
  <si>
    <t>Durella</t>
  </si>
  <si>
    <t>Durella (100%)</t>
  </si>
  <si>
    <t>An elegant non vintage sparkling wines from the hills of Lessinia. Citrus and gently floral aromas lead to a very fresh and zippy palate with crisp green apple and lightly honeyed characters.</t>
  </si>
  <si>
    <t>La Farra</t>
  </si>
  <si>
    <t>La Farra Prosecco, Treviso DOC Brut, Veneto, Italy</t>
  </si>
  <si>
    <t>Straw yellow with delicate, fine, and persistent bubbles. Aromas of green apples, peaches, and acacia flowers, offering a fresh and fruity bouquet. Elegant and dry, with a well-balanced acidity and a crisp, clean finish.</t>
  </si>
  <si>
    <t>La Farra, Prosecco Valdobbiadene Superiore DOCG Brut, Veneto, Italy</t>
  </si>
  <si>
    <t>This Prosecco pours a bright straw yellow with a fine, persistent mousse. The nose reveals elegant notes of green apple, ripe peach, and delicate acacia blossom. On the palate, it is lively and well-balanced, offering a fresh acidity that complements its silky texture. The wine finishes dry with a refreshing zestiness, making it approachable yet sophisticated.</t>
  </si>
  <si>
    <t>Azienda Agricola Montezovo</t>
  </si>
  <si>
    <t>Azienda Agricola Montezovo, Amarone Della Valpolicella DOCG, Veneto, Italy</t>
  </si>
  <si>
    <t>Corvina (70%), Corvinone (20%), Rondinella (10%)</t>
  </si>
  <si>
    <t xml:space="preserve">Notes of ripe blackberries and plum skins with hints of dried herbs, ground cloves and undergrowth. Full-bodied, concentrated and compact, yet with a succulent, fruit-driven mid-palate. Juicy and supple on the finish. </t>
  </si>
  <si>
    <t>Azienda Agricola Montezovo, Valpolicella DOC, Veneto, Italy</t>
  </si>
  <si>
    <t xml:space="preserve">Purple red. Intense aromas of black cherries. Hints of bitter almonds and ripe fruit. Full bodied, intense and soft tannins. Long aftertaste.
</t>
  </si>
  <si>
    <t>Domaine de Fondrèche, Le Mas, Nouveauté Ventoux Rouge, Côtes du Rhône, France</t>
  </si>
  <si>
    <t xml:space="preserve">A classic southern blend with delicacy and fruity flavor of cinsault
</t>
  </si>
  <si>
    <t>Domaine de Fondrèche, Il était une Fois Rouge, Côtes du Rhône, France</t>
  </si>
  <si>
    <t>Grenache (80%), Syrah (10%), Mourvedre (10%)</t>
  </si>
  <si>
    <t xml:space="preserve">Available in very limited quantities, this is a blend of balance, power, freshness and great length. </t>
  </si>
  <si>
    <t>Le Fay d’Homme, Terre de Gabbro, Loire, France</t>
  </si>
  <si>
    <t>The nose is expressive, offering aromas of ripe citrus fruits, green apple, and subtle floral notes. On the palate, it is dry and medium-bodied, with flavours of lemon zest and a hint of minerality. The wine is structured and balanced, with a crisp, saline finish that reflects its gabbro terroir.</t>
  </si>
  <si>
    <t>Francois Villard, Crozes-Hermitage Rouge, Certitude, Rhône, France</t>
  </si>
  <si>
    <t>This cuvée strikes a harmonious chord, offering a vibrant bouquet of red berries with a delicate touch of spice. On the palate, it reveals both character and finesse, with a juicy, expressive profile that’s full of charm and balance.</t>
  </si>
  <si>
    <t>Francois Villard, Crozes-Hermitage Blanc, Cour de Récré, Rhône, France</t>
  </si>
  <si>
    <t>Marsanne (90%), Roussanne (10%)</t>
  </si>
  <si>
    <t>The wine presents a distinct lemony aroma on the nose, showcasing its vibrant freshness. On the palate, bright citrus flavours combine with exotic fruit notes, delivering a lively and refreshing experience.</t>
  </si>
  <si>
    <t>Domaine Santa Duc, Côtes du Rhône Rouge, Les Quatre Terres, Côtes du Rhône, France</t>
  </si>
  <si>
    <t>Grenache (70%), Syrah (15%), Mourvèdre (10%), Carignan &amp; Cinsault (5%)</t>
  </si>
  <si>
    <t>The wines from these parcels have lovely floral aromas, notes of red and black fruit and garrigue, with a pure, elegant tannic structure.</t>
  </si>
  <si>
    <t>Domaine Santa Duc, Côtes du Rhône Blanc ,Le Serre du Rieu, France</t>
  </si>
  <si>
    <t>Clairette (90%), Bourboulenc (10%)</t>
  </si>
  <si>
    <t>The wines that are born in this locality express themselves with elegance and finesse, the signature white flower scents of sandy-soil-growing Clairette as well as fennel, apple, lime blossom, apricot and peach.</t>
  </si>
  <si>
    <t>Domaine Vielle Julienne, Ceci est un flacon du Vin de France, Côtes du Rhône, France</t>
  </si>
  <si>
    <t>Grenache (65%), Syrah (20%), Cinsault (5%), Counoise &amp; Mourvèdre (10%)</t>
  </si>
  <si>
    <t>“Ceci est un flacon” is a distinctive, free-spirited wine from Domaine de la Vieille Julienne, made under the Vin de France label, allowing more freedom in terms of grape variety and winemaking style. The wine presents a vibrant ruby hue with expressive aromatics that leap from the glass—red cherries, wild strawberries, dried herbs, and subtle floral notes of violets and rose petals. Hints of crushed peppercorn and earthy spice add layers of intrigue. On the palate, it is medium-bodied, juicy, and energetic. Fresh red fruits dominate, supported by brisk acidity and fine-grained tannins. The structure is supple and lively, offering a more playful, accessible take compared to the domaine’s structured Châteauneuf du Pape wines. The finish is clean and slightly savoury, showcasing balance and drinkability with a natural elegance. A wine full of personality, charm, and freedom of expression.</t>
  </si>
  <si>
    <t>Tenuta Olim Bauda, Chardonnay DOC, I Boschi, Piedmont, Italy</t>
  </si>
  <si>
    <t>This has a fragrant and pleasant bouquet with fine hints of citrus, pineapple, and melon, softened by a subtle hazelnut and buttery note. Deep straw yellow in colour, it offers a sapid and elegant palate with excellent structure—rich, fresh, and persistent.</t>
  </si>
  <si>
    <t>Mabis Biscardo, Bianco di Custoza, DOC, Veneto, Italy</t>
  </si>
  <si>
    <t>Fernanda</t>
  </si>
  <si>
    <t>Fernanda (30%), Garganega (30%), Tocai Friuliano (20%), Trebbiano Toscano (10%),  Incrocio Manzoni (10%)</t>
  </si>
  <si>
    <t>A delightful and interesting blend that is light straw yellow in colour with slightly greenish tones. The bouquet is delicate, fresh and elegantly fruity. The taste is soft, mineral and slightly spicy and perfectly showcases the special location and altitude of the vineyards that make up this wine.</t>
  </si>
  <si>
    <t>Babalù</t>
  </si>
  <si>
    <t>Babalú, Bianco, Sicily, Italy</t>
  </si>
  <si>
    <t>Sicilian Field Blend</t>
  </si>
  <si>
    <t>Sicilian Field Blend (100%)</t>
  </si>
  <si>
    <t>Punchy tropical peach and pineapple aromas leap out of the glass. These flavours continue onto the palate joined by lovely ripe pear and a lick of acidity to balance the ripe fruit.</t>
  </si>
  <si>
    <t>Babalù, Rosso, Sicily, Italy</t>
  </si>
  <si>
    <t>Nero D'Avola</t>
  </si>
  <si>
    <t>Nero D'Avola (85%), Syrah (15%)</t>
  </si>
  <si>
    <t>Ample ripe, plummy fruit, hints of spice and liquorice, red and cherry fruits, this wine is deliciously supple and juicy.</t>
  </si>
  <si>
    <t>Bodega Cuatro Rayas</t>
  </si>
  <si>
    <t>Cuatro Rayas, Viñedos Centenarios Verdejo, DO Rueda, Spain</t>
  </si>
  <si>
    <t>The wine is pale yellow with greenish highlights. A powerful but clean nose, with floral aromas, hints of white flowers, acacia fruit and the typical fennel aromas typical of Verdejo. Really round and unctuous on the palate, with a fatty and lingering mouthfeel and a lovely floral finish.</t>
  </si>
  <si>
    <t>Cuatro Rayas, Longverdejo, Gran Vino de Rueda, DO Rueda, Spain</t>
  </si>
  <si>
    <t xml:space="preserve">This wine portrays the evident character of the areas and the old vineyards from which it is produced—some being pre-phylloxera. Green-tinged yellow in colour this special Verdejo has a complex nose of stone fruit, flat peach and apricot, white flowers, fennel, and some minerality. All of them combined with tertiary hints of dough, nuts and spice resulting from the oak ageing. An intense and complex palate, full of tension, making it softer and longer despite its full body, with saline hints. 
</t>
  </si>
  <si>
    <t>Cuatro Rayas, Vendimia Nocturna Sauvignon Blanc, DO Rueda, Spain</t>
  </si>
  <si>
    <t>A full bodied Rueda Sauvignon that is so appealing on the nose with citric undertones. Fatty and balanced on the palate with passion fruit and pineapple hints.</t>
  </si>
  <si>
    <t>Te Quiero, Organic Field Blend White, La Mancha, Spain</t>
  </si>
  <si>
    <t>A Field Blend of Verdejo, Macabeo and Sauvignon Blanc</t>
  </si>
  <si>
    <t>A Field Blend of Verdejo, Macabeo and Sauvignon Blanc (100%)</t>
  </si>
  <si>
    <t>A mix of small plots of a multitude of exotic old fashioned grapes resulting in a flavoursome, rich yet vibrant wine from the heart of Spain, notes of white flowers and crips acidity.</t>
  </si>
  <si>
    <t>Produttori Di Manduria, Acid Crab Negroamaro, IGT, Puglia, Italy</t>
  </si>
  <si>
    <t>Intense ruby ​​red colour. The nose shows lively fruity hints of black cherries, cherries and blackberries, followed by hints of wild undergrowth and bark. The finish is liquorice root, sweet spices and the classic black pepper. Easy-drinking, fresh and savoury on the palate. Pulpy and satisfying sip, with a very velvety tannic texture. Good persistence.</t>
  </si>
  <si>
    <t>Produttori Di Manduria, Sonnetto, DOC, Puglia, Italy</t>
  </si>
  <si>
    <t>Deep ruby red in colour, the bouquet is very ripe and intense with ripe blackberry and plum, fig, cracked pepper and orange rind. A hint of smoke combined with spicy notes of tobacco, leather and seducing balsamic notes on the finish. The palate is clean and full-bodied with plenty of ripe dark fruit flavours and grippy tannins. Well-balanced, with purity, complexity and persistence on the palate.</t>
  </si>
  <si>
    <t>Enira White, Bessa Valley, Bulgaria</t>
  </si>
  <si>
    <t>Marsanne (53%), Rousanne (24%), Viognier (23%)</t>
  </si>
  <si>
    <t xml:space="preserve">A bright golden color. A plenty of heady aromas consisting of pear, melon, lime, quince, elderberry, peach and honey enchant from the start. The taste is dense and rounded, formed by silky tannins. Creaminess, oiliness and freshness are found on the palate. Enduring flavours such as grapefruit and chamomile finish this exceptional wine.
</t>
  </si>
  <si>
    <t>Marsanne (51%), Rousanne (25%), Viognier (24%)</t>
  </si>
  <si>
    <t>A delightful blend of Marsanne, Roussanne and Viognier.  A powerful bouquet of apricot, quince, mango, beeswax, acacia and lime on the nose followed by a full and creamy body, dense texture and balanced acidity. Nice freshness and finesse at the end.</t>
  </si>
  <si>
    <t>Domaine Gardiés</t>
  </si>
  <si>
    <t>Domaine Gardiés, Rivesaltes Ambré, Roussillon, France (50cl.)</t>
  </si>
  <si>
    <t>Grenache Blanc (94%), Muscat a Petit Grain (6%)</t>
  </si>
  <si>
    <t>A wonderful sweet wine, this Rivesaltes Ambré produced from white grenache and the small grain muscat. This is packed full of honeyed yellow fruits with notes of orange peel. Opulent, divine, balanced and so very long.</t>
  </si>
  <si>
    <t xml:space="preserve">Domaine le Fay d’Homme, Muscadet Selection Terre de Gabbro, Nantais, Loire, France </t>
  </si>
  <si>
    <t>A pale gold hue with green reflections. The nose offers aromas of white fruits, acacia, and subtle aniseed notes. On the palate, it is rich and aromatic, with a mineral-driven finish and a touch of salinity.</t>
  </si>
  <si>
    <t>Domaine Gardiés, Côtes du Roussillon Blanc, Clos des Vignes, Roussillon, France</t>
  </si>
  <si>
    <t>Grenache Blanc (%), Grenache Gris (%), Macabeo (%), Roussanne (%)</t>
  </si>
  <si>
    <t>The Clos des Vignes Blanc is a rich and creamy white wine, offering ripe stone fruit flavours, refreshing citrus notes, and a subtle touch of elegant spice, finishing long and balanced.</t>
  </si>
  <si>
    <t>Domaine de Pallus, Chinon, Le Clos de Pallus, Cravant-les-Côteaux, Touraine, Loire, France</t>
  </si>
  <si>
    <t>An elegant Chinon with bright red and black berry aromas, accented by violet, spice, and earthy notes. On the palate, silky tannins and fresh acidity provide structure, with flavours of ripe fruit, mineral, and subtle smokiness. The finish is refined and persistent, showcasing the wine’s balance and terroir-driven character.</t>
  </si>
  <si>
    <t>Domaine Gardiés, Côtes du Roussillon Villages Rouge, Les Milleres, Roussillon, France</t>
  </si>
  <si>
    <t>Carignan (%), Grenache (%), Mourvèdre (%), Syrah</t>
  </si>
  <si>
    <t>The Les Millères Rouge offers a deep garnet hue, accompanied by aromas of ripe red berries, garrigue herbs, and subtle spicy notes. On the palate, it is smooth and juicy, with fine, well-integrated tannins and a lingering finish.</t>
  </si>
  <si>
    <t>Domaine Rapet Pere et Fils</t>
  </si>
  <si>
    <t>Domaine Rapet Pere et Fils, Chorey-les-Beaune, Burgundy, France</t>
  </si>
  <si>
    <t>An inviting and supple Pinot Noir, this Chorey-lès-Beaune offers aromas of fresh red cherry, raspberry, and wild strawberry, underscored by hints of dried herbs, rose petal, and a gentle earthy note. The palate is light to medium-bodied with silky tannins and lively acidity, carrying flavours of crunchy red fruits, a touch of spice, and a clean, mineral finish.</t>
  </si>
  <si>
    <t>Domaine Gardiés, Côtes du Roussillon Blanc, Les Glacières, Roussillon, France</t>
  </si>
  <si>
    <t>Grenache Blanc (%), Grenache Gris (%), Macabeu (%), Roussanne</t>
  </si>
  <si>
    <t>A pale straw hue and opens with pure, floral aromas of white fruits—think fresh apricot, peach and citrus—alongside a hint of delicate smoke. On the palate, it is lively and harmonious, offering crisp acidity, a mineral edge and a persistent, refreshing finish.</t>
  </si>
  <si>
    <t>Christophe Cordier</t>
  </si>
  <si>
    <t>Christophe Cordier, Pouilly-Fuissé Terroir de Pouilly, Burgundy, France</t>
  </si>
  <si>
    <t>A luminous pale gold colour. On the nose, it offers a refined bouquet of white flowers, citrus zest, and ripe orchard fruits, layered with subtle hints of toasted almond and flint. The palate is elegantly structured, displaying vibrant acidity balanced by a creamy texture and mineral undertones. Flavours of ripe pear, green apple, and lemon curd unfold with precision, leading to a long, refreshing finish that lingers with delicate notes of honey and vanilla. This wine showcases a beautiful harmony between freshness and richness, capturing the essence of its terroir with finesse.</t>
  </si>
  <si>
    <t>Pascal et Nicolas Reverdy, Sancerre Rosé, Terre de Maimbray, Loire, France</t>
  </si>
  <si>
    <t>A lively nose brimming with delicate vine peach and a whisper of spice. On the palate, this wine is generous and harmonious, its ample body beautifully balanced by a crisp, refined freshness.</t>
  </si>
  <si>
    <t>A delicate and vibrant rosé with a pale salmon hue. The nose opens with wild strawberry, red currant, rose petal, and subtle hints of herbaceous thyme and citrus zest. The palate is fresh and lively, showcasing juicy red berry flavours, crisp acidity, and a fine mineral streak. The finish is clean, refreshing, and gently persistent—perfect for summer.</t>
  </si>
  <si>
    <t>Domaine Bachey Legros</t>
  </si>
  <si>
    <t>Château Ponzac</t>
  </si>
  <si>
    <t>Château Ponzac, Cahors, Maintenant ou Jamais, South West, France</t>
  </si>
  <si>
    <t xml:space="preserve">Château Ponzac presents a vibrant ruby-red hue. The nose is expressive, offering aromas of ripe red fruits such as strawberries and cherries, complemented by subtle floral notes. On the palate, the wine is smooth and round, with a lively acidity that enhances its freshness. Flavours of blackcurrant and a hint of violet lead to a clean, crisp finish. This wine is crafted to be enjoyed young, showcasing the vibrant and crunchy fruit character typical of Malbec from the Cahors region.
</t>
  </si>
  <si>
    <t>Domaine Moreau-Naudet</t>
  </si>
  <si>
    <t>Château Ponzac, Château Ponzac Cahors, South West, France</t>
  </si>
  <si>
    <t>The domaines signature wine, the nose is expressive, offering aromas of ripe blackberries, plums, and subtle hints of graphite and spice. On the palate, the wine is full-bodied with a rich texture, balanced by firm tannins and a refreshing acidity. Flavours of dark fruits, cocoa, and a touch of earthiness lead to a long, persistent finish. This wine showcases the depth and structure typical of Cahors Malbec, with the potential to age gracefully over the next 10 to 15 years.</t>
  </si>
  <si>
    <t>Domaine Guiberteau</t>
  </si>
  <si>
    <t>Domaine Guiberteau, Saumur Blanc, Loire, France</t>
  </si>
  <si>
    <t xml:space="preserve">Incredible clarity &amp; purity to the fruit, as well as an abundance of chalky minerality and orchard fruits on the palate, salinity and texture. Packed with citrus and quince, this is great to drink now, but it will certainly age well and become richer over the next 4 or 5 years. A lot of wine for a village Saumur. </t>
  </si>
  <si>
    <t>Domaine Gardiés, Côtes Catalanes Rouge, On s'en Fish, Roussillon, France</t>
  </si>
  <si>
    <t>Carignan (%), Cinsault (%)</t>
  </si>
  <si>
    <t>Bursting with aromas of wild strawberries, raspberries and red currants, intertwined with delicate floral notes and a hint of Mediterranean herbs. On the palate, it is juicy and refreshing, offering ripe red cherry and cranberry flavours, a silky‑smooth texture, bright acidity, and a clean, lingering finish with a subtle mineral edge .</t>
  </si>
  <si>
    <t>Domaine Guiberteau, Saumur Rouge, Loire, France</t>
  </si>
  <si>
    <t>Aromas of ripe red fruits, including raspberry and cherry, complemented by subtle earthy and floral notes. On the palate, it offers a medium-bodied profile with fine tannins, balanced acidity, and a mineral-driven finish.</t>
  </si>
  <si>
    <t>Domaine Moreau-Naudet, Chablis, Burgundy, France</t>
  </si>
  <si>
    <t>A luminous pale straw, almost translucent, with a subtle green sheen. Bright bursts of grapefruit zest and lemon oil, accented by green apple and crunchy white orchard fruit—think pear and crisp quince. Underlying creamy brioche and gentle toastiness lend roundness without overshadowing the tension.</t>
  </si>
  <si>
    <t>Domaine François Crochet, Sancerre Blanc, Les Amoureuses, Loire, France</t>
  </si>
  <si>
    <t>The nose is refined, dominated by floral notes and a hint of honeydew melon and white peach. The most powerful of Francois’ wines, the palate reflects the clay content of the soil and is rich and robust.</t>
  </si>
  <si>
    <t>Christophe Cordier, Mâcon, Terroir de Lamartine, Burgundy, France</t>
  </si>
  <si>
    <t>Exotic and spicy aromas this is well-balanced, with herbaceous and floral notes. This wine is light, charming and fresh. It seduces with its spontaneity and tenderness.</t>
  </si>
  <si>
    <t>Christophe Cordier, Saint-Véran, Burgundy, France</t>
  </si>
  <si>
    <t xml:space="preserve">Refreshing, complex flavours with notes of citrus, pear, and white flowers. The wine exhibits a balance between fruitiness and acidity, with a subtly creamy texture. The use of oak in the winemaking process contributes to a buttery finish and hints of nuttiness. </t>
  </si>
  <si>
    <t>Domaine Santa Duc, Châteauneuf-du-Pape Rouge, Habemus Papam, Southern Rhône, France</t>
  </si>
  <si>
    <t>Grenache (70%), Syrah (30%)</t>
  </si>
  <si>
    <t>An episcopal wine that draws its power and self-assurance from several zones of the appellation. Each parcel contributes to the overall picture. A rich and complex profile with notes of ripe red and black fruits, spice, and earthy undertones. Raspberry, blackberry, cherry, plum, and hints of black pepper, liquorice, and garrigue.</t>
  </si>
  <si>
    <t>Solara, Rosé, Viile Timisului, Romania</t>
  </si>
  <si>
    <t>Lively raspberry and floral aromas, with crisp, festive strawberry, Gala apple and spice flavours that rally toward the zesty finish.</t>
  </si>
  <si>
    <t>Orée Sauvage</t>
  </si>
  <si>
    <t>Orée Sauvage Merlot, IGP Pays D'Oc, France</t>
  </si>
  <si>
    <t>Aromas of spice &amp; red fruit with a rich, blackcurrant laden palate. This medium-bodied, well-balanced red reflects the terroir of the region.</t>
  </si>
  <si>
    <t>Orée Sauvage Sauvignon Blanc, IGP Pays D'Oc, France</t>
  </si>
  <si>
    <t>Citrus aromas lead to crisp, ripe fruit on the palate. A rich, textured white that carries a long and vibrant mineral dry finish.</t>
  </si>
  <si>
    <t>Domaine Justin Girardin</t>
  </si>
  <si>
    <t>Domaine Justin Girardin, Santenay Rouge Vieilles Vignes, Burgundy, France</t>
  </si>
  <si>
    <t>This is a surprisingly delicate red wine which is marked by dominant red fruit notes of raspberry and blackcurrant.</t>
  </si>
  <si>
    <t>Bruno Murciano</t>
  </si>
  <si>
    <t>Bruno Murciano, L'Alegria, Valencia, Spain</t>
  </si>
  <si>
    <t>Cherry red, this is almost Burgundian in style. The fragrant intense nose of strawberry, raspberry and redcurrant opens out into flora and undergrowth. Really pleasant in the mouth, with freshness, firm acidity well integrated tannins. Lovely length.</t>
  </si>
  <si>
    <t>Bruno Murciano, Las Blancas, Valencia, Spain</t>
  </si>
  <si>
    <t>Marisancho</t>
  </si>
  <si>
    <t>Marisancho (20%), Macabeo (20%), Malvasia (20%), Merseguera (20%),  Moscatel (20%)</t>
  </si>
  <si>
    <t>White autochthonous grape varieties have come together to produce an incredibly seductive white wine. White flowers, orange blossom, citrus, roasted almonds on the nose, stone fruit, vine peach, sweet citrus on the palate. Complex with good volume. Ideal for drinking young, but improves with ageing.</t>
  </si>
  <si>
    <t>Chai de la Dive</t>
  </si>
  <si>
    <t>Chai de la Dive, Saumur Les Moulins Rouge, Loire, France</t>
  </si>
  <si>
    <t>This Cabernet Franc is a luminous expression of Loire Valley purity. It opens with lifted aromas of wild raspberries, red currant, violets, and a hint of cracked pepper. On the palate, it’s medium-bodied with a silky texture and fine-boned tannins. The fruit is juicy yet precise—notes of sour cherry, pomegranate, and fresh plum layer with herbal nuances of sage, graphite, and wet stone. There’s a subtle earthiness and a saline, mineral tension that brings energy through the long, clean finish. This is Loire Franc at its most drinkable and elegant.</t>
  </si>
  <si>
    <t>Chai de la Dive, Saumur Les Moulins Blanc, Loire, France</t>
  </si>
  <si>
    <t>A bright, tensile Chenin Blanc that radiates with clarity and lift. Aromas of green apple, quince, white peach and chamomile rise from the glass, underpinned by a fine chalky minerality. On the palate, it’s vibrant and linear, with electric acidity wrapped around stone fruit, citrus peel, crushed shells and subtle almond tones. There’s a touch of lees like texture that adds volume without dulling the precision. The finish is zesty, saline, and mouthwatering—an elegant expression of Loire Chenin that walks the line between charm and edge.</t>
  </si>
  <si>
    <t>Qupé</t>
  </si>
  <si>
    <t>Qupe Syrah, Central Coast, Santa Barbara County, USA</t>
  </si>
  <si>
    <t>This is a cool-climate Syrah with Rhône soul and California precision. Bright cherry, blackberry, white pepper, purple flowers, liquorice, tar, and smokey meats. Though rich and concentrated, the palate is smooth, and the finish is as long and fresh as the summer evenings that inspire this wine.</t>
  </si>
  <si>
    <t>Qupe Chardonnay, Central Coast, Santa Barbara County, USA</t>
  </si>
  <si>
    <t>Qupé’s Chardonnay captures the freshness and restraint of Santa Barbara County’s coastal vineyards. Notes of zesty green apple, lemon rind and juicy pineapple along with some notes of toasted brioche and orange marmalade. On the palate, the bright, lively acidity brings out citrus flavours of orange and lemon that linger throughout a long, bright finish.</t>
  </si>
  <si>
    <t>Vignerons de Florensac Sparkling Pique &amp; Mixe Piquepoul Terret, Vin de France,  France</t>
  </si>
  <si>
    <t>Piquepoul</t>
  </si>
  <si>
    <t>Piquepoul (50%), Terret (50%)</t>
  </si>
  <si>
    <t xml:space="preserve">Pale yellow in colour. Fine, abundant bubbles, forming a delicate mousse. A fresh and clean nose, revealing notes of grapefruit, lemon, and white-fleshed fruits. Taut, fresh, and elegant on the palate, supported by the fine mouth filling mousse.
</t>
  </si>
  <si>
    <t>Barossa Valley</t>
  </si>
  <si>
    <t>Chris Ringland</t>
  </si>
  <si>
    <t>Chris Ringland, Reservation Shiraz, Barossa Valley, Australia</t>
  </si>
  <si>
    <t xml:space="preserve">For the Reservation Shiraz, Chris is looking for that classic North-Western Barossa Shiraz blackberry profile, together with sweet, dark, plum jammy notes. As always, the palate is all about sweet red berries, milk chocolate and subtle vanillin.
</t>
  </si>
  <si>
    <t>Chris Ringland, North Barossa Shiraz, Barossa Valley, Australia</t>
  </si>
  <si>
    <t>Vigneron Adrian Hoffmann and winemaker Chris Ringland have been working together for more than 25 years to develop the Hoffmann Vineyard signature labels; Reservation Shiraz, North Barossa Shiraz, Dimchurch Shiraz and Hoffmann Vineyard Shiraz.</t>
  </si>
  <si>
    <t>Chris Ringland, CR Barossa Shiraz, Barossa Valley, Australia</t>
  </si>
  <si>
    <t>With the CR Barossa Shiraz, Chris is looking for that classic North-Western Barossa Shiraz blackberry profile, together with sweet, dark, plum jammy notes. As always, the palate is all about sweet red berries, milk chocolate and subtle vanillin.</t>
  </si>
  <si>
    <t>Bruno Murciano, Utiel-Requena, El Sueño, Valencia, Spain</t>
  </si>
  <si>
    <t>A powerful perfumed nose of thyme, rosemary and concentrated cherry that moves on to the palate which is tasty, deep and intense. Excellent ageing potential!</t>
  </si>
  <si>
    <t>Bruno Murciano, Valencia Blanco Seco Pieles Doradas, Valencia, Spain</t>
  </si>
  <si>
    <t>Macabeo (%), Malvasia (%), Mereguera (%), Moscatel</t>
  </si>
  <si>
    <t>Intense flavours of stone fruits such as apricot as well as a hint of vanilla pod and white flower blossom. A crunchy and dry palate with yellow citrus fruits, spicy vanilla touch provided by subtle oak aging and a creamy texture with refreshing citrus acidity.</t>
  </si>
  <si>
    <t>Bruno Murciano, Utiel-Requena, Parajes del Cabriel, Valencia, Spain</t>
  </si>
  <si>
    <t xml:space="preserve">A younger style of red wine with fresh red fruits such as strawberry, raspberry as well as blackcurrant fruit flavours. Wonderful silky texture as well as well balanced tannins and acidity and light fresh notes make this a very easy drinking red! </t>
  </si>
  <si>
    <t>Tenuta Olim Bauda, Barbera d'Asti, DOCG, La Villa, Piedmont, Italy (37.5cl.)</t>
  </si>
  <si>
    <t>Barbera (%)</t>
  </si>
  <si>
    <t>Château Penin</t>
  </si>
  <si>
    <t>Château Penin, Bordeaux Supérieur, Rouge Tradition, Bordeaux, France</t>
  </si>
  <si>
    <t>Full-bodied wine, round and fleshy without aggressiveness on the fruit. The final is easy and elegant. Typical of its gravelly terroir which makes it different from the other Bordeaux Supérieur wines. This has an appealing bouquet of violet, dark berries, strawberries and spring flowers. Nicely balanced and medium-bodied, it’s pure and vibrant, with a juicy core of fruit and powdery tannins.</t>
  </si>
  <si>
    <t>Merlot (90%), Cabernet Franc (10%)</t>
  </si>
  <si>
    <t>Domaine Bachey Legros, Maranges Blanc, Burgundy, France</t>
  </si>
  <si>
    <t>This wine has complex aromas, citrusy notes like lemon and grapefruit, which mingle with hints of white flowers like acacia and honeysuckle. The mineral character of the wine might come through as wet stones or chalk, adding a layer of intrigue. Additionally, some subtle oak influence is present, offering hints of vanilla or spice. The clay-limestone soil gives elegance with fruit. A mineral wine, well-structured and balanced.</t>
  </si>
  <si>
    <t>Domaine Bachey Legros, Santenay Blanc, En Charron, Burgundy, France</t>
  </si>
  <si>
    <t>This white Burgundy has buttery oak, honey and citrus notes such as lemon and lime.</t>
  </si>
  <si>
    <t>Domaine Bachey Legros, Santenay Rouge Vieilles Vignes, Burgundy, France</t>
  </si>
  <si>
    <t>A brooding Pinot Noir initially, revealing red fruit, spice, and earth with coaxing. The medium-bodied palate shows impressive concentration, firm tannins, and bright acidity. Flavours of red fruit like cherry and raspberry, with hints of earth and spice linger on the persistent finish. Approachable now, but this Santenay has cellaring potential.</t>
  </si>
  <si>
    <t>Domaine Bachey Legros, Santenay Rouge, Clos des Hates Vieilles Vignes, Burgundy, France</t>
  </si>
  <si>
    <t>This Pinot Noir from Domaine Bachey-Legros shows aromas of red fruit like cherry and raspberry, blackberry and currant and hints of earth and spice. The fruit flavours should carry through,  joined by a lovely acidity, velvety tannins and a long finish.</t>
  </si>
  <si>
    <t>Domaine Jean-Philippe Fichet, Monthélie Blanc, Burgundy, France</t>
  </si>
  <si>
    <t>A wine for drinking young, this is is crisp, clear, fresh with floral and orange notes and accents of flint underpinning its tension and acidity.</t>
  </si>
  <si>
    <t>Domaine Justin Girardin, Bourgogne Pinot Noir, Burgundy, France</t>
  </si>
  <si>
    <t xml:space="preserve">A wonderfully fresh and elegant nose. Red fruit aromas. A supple wine, lightly structured, fruity and fresh.
</t>
  </si>
  <si>
    <t>Domaine Justin Girardin, Santenay Blanc, Les Terrasses de Bievaux, Burgundy, France</t>
  </si>
  <si>
    <t>Vibrant aromas of freshly squeezed lemon and lime lead the way, with the lively citrus zest beautifully balanced by a smooth mid-palate texture and a satisfying finish of ripe, fragrant fruit.</t>
  </si>
  <si>
    <t>The wine is bright and luminous, with a fresh, vibrant character marked by mineral and floral tones. Its aromatic profile reveals subtle notes of butter, citrus and a hint of oak.</t>
  </si>
  <si>
    <t>The wine is clear and brilliant, mineral and floral, fresh and vigorous. Its aromatic expression features notes of bracken and hazelnut.</t>
  </si>
  <si>
    <t>Domaine Patrick Javillier</t>
  </si>
  <si>
    <t>Domaine Patrick Javillier, Bourgogne Blanc, Cuvée des Forgets, Burgundy, France</t>
  </si>
  <si>
    <t xml:space="preserve">This is powerful and very expressive whilst maintaining elegance, with lychee, lemon and succulent floral notes as well as a hint of toast. Fleshy and vigorous but well balanced, plenty of body and mouthwatering acidity. </t>
  </si>
  <si>
    <t>Domaine de Suremain, Mercurey Rouge 1er Cru, Les Crêts, Burgundy, France</t>
  </si>
  <si>
    <t>Delightfully pure and vibrant, this wine offers fresh morning woodland aromas alongside crisp, juicy red fruits on both nose and palate. Energetic and lively, it features long, spicy tannins with subtle hints of tobacco, sandalwood, and a whisper of basil on the finish. A modern take on classic Burgundy tradition.</t>
  </si>
  <si>
    <t>Domaine de Suremain, Mercurey Rouge 1er Cru, Burgundy, France</t>
  </si>
  <si>
    <t>Richly colored and powerful, this wine opens with intense aromas of ripe blackberry and mulberry, beautifully layered with subtle hints of earthy forest floor, smoky undertones, and supple leather. On the palate, it reveals a firm and concentrated texture, supported by vibrant acidity that brings freshness and balance. The finish is long and impressive, leaving a lasting impression of depth and complexity.</t>
  </si>
  <si>
    <t>Domaine de Suremain, Mercurey Rouge 1er Cru, La Bondue, Burgundy, France</t>
  </si>
  <si>
    <t>Displaying a deep ruby red hue, this wine greets the nose with vibrant aromas of fresh red fruits, blackcurrant, blueberry, even smoky, gamey aromas and subtle spice. On the palate, it offers a smooth, fruit-forward entry complemented by delicate, silky tannins. Well-balanced and intensely aromatic, it delivers a truly enjoyable drinking experience.</t>
  </si>
  <si>
    <t>Domaine Moreau-Naudet, Chablis Vieilles Vignes, Pargues, Burgundy, France</t>
  </si>
  <si>
    <t>An opulent and texturally-rich Chablis. Layers of pears and citrus as well as juicy green apples and an underlying minerality and crisp acidity.</t>
  </si>
  <si>
    <t>Laurent Tribut</t>
  </si>
  <si>
    <t>Laurent Tribut, Chablis, Burgundy, France</t>
  </si>
  <si>
    <t>This presents a lively acidity balanced by a chalky mouthfeel, embodying the classic minerality of Chablis. This expression of Chablis beautifully showcases the signature mineral finish, making it an excellent choice for those eager to explore the nuances of this celebrated wine region. Vibrant and refreshing, this wine offers lively aromas of orange zest, Golden Delicious apple, and subtle nutty notes. It is remarkably precise, with a well-balanced palate featuring a bright, crisp acidity. The mid-palate reveals gentle spiciness, leading to a smooth, rich finish that beautifully preserves the expression of its terroir.</t>
  </si>
  <si>
    <t>Lamé-Delisle-Boucard</t>
  </si>
  <si>
    <t>Lamé-Delisle-Boucard, Domaine des Chesnaies, Bourgueil Cuvée Prestige, Loire, France</t>
  </si>
  <si>
    <t>Deep black, releasing aromas of black fruits, violets, and undergrowth. The palate, beautifully dense, round and velvet like.</t>
  </si>
  <si>
    <t>Intense ruby ​​red, expressive and pleasant, with notes of red and black fruits. Brimming with ripe plums, blackcurrants, black pepper, forest floor, game and spice notes. Fresh and fruity, supple and rounded. The finish is rich and intense, with beautiful aromas of fresh fruit and some hints of spice.</t>
  </si>
  <si>
    <t>François Chidaine, Les Bournais Sec, Vin de France, Loire, France</t>
  </si>
  <si>
    <t>This dry, mineral-driven white wine presents a bright, clear appearance. It showcases purity and elegance, with vibrant notes of citrus and white stone fruits. On the palate, it offers a harmonious balance, culminating in a precise, saline, and tension-filled finish.</t>
  </si>
  <si>
    <t>François Chidaine, Montlouis Demi Sec, Clos Habert, Montlouis-sur-Loire, Touraine, Loire, France</t>
  </si>
  <si>
    <t>This semi sweet Chenin has luscious notes of honey, stone fruits, and a saline, sugary finish, incredible aromatic complexity and is beautifully balanced in the mouth.</t>
  </si>
  <si>
    <t>Domaine Sébastien Giroux</t>
  </si>
  <si>
    <t>Sebastien Giroux, Pouilly Fuissé, Burgundy, France</t>
  </si>
  <si>
    <t>A textbook flinty white Burgundy—bright citrus layered with grapefruit, white peach, and a hint of millefeuille pastry. Mineral-driven, refined, and elegant with cool-climate freshness.</t>
  </si>
  <si>
    <t>Sébastien Giroux, Pouilly Fuissé, Les Raidillons, Burgundy, France</t>
  </si>
  <si>
    <t>Complex, poised Pouilly Fuissé. Golden yellow, this has a powerful, floral, citrus, quince nose. Powerful attack in the mouth with citrus and white tree fruit, beautiful roundness, fresh and mineral finish.</t>
  </si>
  <si>
    <t>François Villard, Marsanne-Roussanne, Les Contours de Mairlant, Northern Rhône, France</t>
  </si>
  <si>
    <t>Marsanne (85%), Roussanne (15%)</t>
  </si>
  <si>
    <t>The cuvée "Les Contours de Mairlant" opens with vibrant, fruity aromas complemented by a delicate mineral freshness and subtle toasted nuances. On the palate, it strikes a harmonious balance between rich, full-bodied texture and lively tension, creating an inviting and refined experience. This vintage offers pure pleasure, showcasing elegance and depth in every sip.</t>
  </si>
  <si>
    <t>Gros Manseng (%), Petit Manseng (%), Petit Courbu/ Camaralet (%)</t>
  </si>
  <si>
    <t>Rich, creamy mouthfeel with broad acidity, rocky mineral flavors and notes of orchard fruits and white flowers.</t>
  </si>
  <si>
    <t>Camin Larredya, Jurançon Moëlleux, Les Grains des Copains, South West, France [50G/L RS]</t>
  </si>
  <si>
    <t>Petit Manseng (66%), Gros Manseng (34%)</t>
  </si>
  <si>
    <t>The bouquet reveals a generous spectrum of aromas—mango, pineapple, ripe apricot, acacia honey, and subtle floral notes. On the palate, it is richly textured yet never heavy, with a vivacious acidity that balances its natural sweetness. The finish is long, elegant, and clean, offering lingering notes of candied citrus and orchard fruit.</t>
  </si>
  <si>
    <t>François Chidaine, Montlouis, Clos Habert Tendre, Montlouis-sur-Loire, Touraine, Loire, France</t>
  </si>
  <si>
    <t xml:space="preserve">Alluring aromas of green citrus, satsumas and white floral notes, this off dry wine opens on to a palate that has a creamy like texture and mouthfeel and some residual sweetness. </t>
  </si>
  <si>
    <t>Domaine Jean-Philippe Fichet, Bourgogne Rouge, Burgundy, France</t>
  </si>
  <si>
    <t>Aromas of red berries mingle with subtle earthy and funky nuances, complemented by abundant floral hints. On the palate, the wine is fresh, vibrant, and effortlessly approachable. A dependable and well-crafted Bourgogne.</t>
  </si>
  <si>
    <t>Bodegas Dominio de Cair</t>
  </si>
  <si>
    <t>Bodegas Dominio de Cair, Cair Seleccion de la Aquilera, Ribera del Duero, Spain</t>
  </si>
  <si>
    <t>A gastronomic wine with a deep cherry red colour and violet hues along the rim. The nose is complex and expressive, revealing layers of black fruit, floral tones, balsamic hints, and notes reminiscent of Mediterranean scrubland. It captures the distinct character of high-altitude Ribera, with floral aromas and vibrant acidity. Authentic and multifaceted, this wine is a true expression of its terroir.</t>
  </si>
  <si>
    <t>Bodegas Dominio de Cair, Cair Cuvée, Ribera del Duero, Spain</t>
  </si>
  <si>
    <t>Tempranillo (80%), Merlot (20%)</t>
  </si>
  <si>
    <t xml:space="preserve">Vibrant, fresh, and incredibly approachable, Cair Cuvée is a modern expression of Ribera del Duero. This youthful red blends fruit from carefully selected high-altitude vineyards, bringing together intensity and elegance in perfect balance. Bursting with aromas of ripe red berries, cherries, and hints of vanilla and spice, the palate is juicy and silky, with soft tannins and a touch of oak to add depth. It’s an ideal introduction to the style of Bodegas Cair—dynamic, expressive, and full of character. </t>
  </si>
  <si>
    <t>Thistledown, Suilven Chardonnay, Adelaide Hills, South Australia, Australia</t>
  </si>
  <si>
    <t xml:space="preserve">The first vintage using fruit from a certified organic vineyard. With such perfect raw materials, their only job was not to undo all nature's good work. Fruit, hand-picked in the cool of the morning on 7th March. Bright and refreshing, this white opens with delicate white fruits, a touch of spice, and a whisper of oak on the nose. The palate is lively and expressive, with zesty acidity, juicy peach and stone fruits, and a subtle mineral edge that adds elegance and texture.
</t>
  </si>
  <si>
    <t>Bright and refreshing, this white opens with delicate white fruits, a touch of spice, and a whisper of oak on the nose. The palate is lively and expressive, with zesty acidity, juicy peach and stone fruits, and a subtle mineral edge that adds elegance and texture.</t>
  </si>
  <si>
    <t>Bodegas Manzanos, 1890 Finca Manzanos Crianza, DOCa Rioja, Spain (37.5cl.)</t>
  </si>
  <si>
    <t>Tempranillo (90%), Mazuelo (5%), Garnacha Blanco (5%)</t>
  </si>
  <si>
    <t>Domaine Philippe Bouzereau, Cote d'Or Blanc, Burgundy, France</t>
  </si>
  <si>
    <t>This wine presents a pale gold hue with green reflections. The nose offers aromas of white fruits, acacia, and subtle aniseed notes. On the palate, it is rich and aromatic, with a mineral-driven finish and a touch of salinity.</t>
  </si>
  <si>
    <t>Wéingut Max Ferdinand Richter, Riesling Kabinett, Brauneberger Juffer, Mosel, Germany, QmP</t>
  </si>
  <si>
    <t>This Kabinett offers a superb nose of apricot flower, cassis and citrusy layers. The wine starts off on the juicy side on the palate but a quite forceful zesty acidity quickly brings lightness and tension. This is very playful and a joy to drink by the bottle.</t>
  </si>
  <si>
    <t>Le Fay d'Homme, Muscadet-Sèvre et Maine, Nantais, Loire, France</t>
  </si>
  <si>
    <t>Melon Blanc</t>
  </si>
  <si>
    <t>Melon Blanc (100%)</t>
  </si>
  <si>
    <t>Pale lemon in colour, this wine opens with delicate aromas of citrus, green apple, and a hint of sea spray. The palate is fresh and lively, with bright acidity and a clean, mineral-driven finish.</t>
  </si>
  <si>
    <t>Artelium, Pinot Noir, Reserve, East Sussex, England</t>
  </si>
  <si>
    <t>A structured style of Pinot Noir that invites you to slow down and take notice. The aromas are perfumed yet grounded, where cranberry, black cherry and raspberry mingle with dried fruit and floral rose notes, underscored by cedar and tobacco leaf. On the palate it is tense and textural, with lively acidity, fresh red fruit and a integrated tannins carrying through to a long finish.</t>
  </si>
  <si>
    <t>Rallo Azienda Agricola, Regnante, Perricone, DOP Sicilia, Italy</t>
  </si>
  <si>
    <t>Perricone</t>
  </si>
  <si>
    <t>Perricone (100%)</t>
  </si>
  <si>
    <t>This is an intense Perricone, dark red in colour, with aromas of currant and ripe cherry as well as raspberry and strawberry. This carries on to the palate, which is rich, well balanced and persistent.</t>
  </si>
  <si>
    <t>Equipo Navazos, La Bota No 135, Fino Chiclana, Jerez, Spain</t>
  </si>
  <si>
    <t>This is a complex and elegant wine, with a lively palate that clearly conveys its coastal origin. It has been bottled almost en rama, with only minimal filtration, to preserve its natural colour and vibrant energy. While ready to enjoy immediately, it will continue to develop gracefully in bottle for many years if stored with care, much like any fine white wine.</t>
  </si>
  <si>
    <t>Baglio Gibellina, Miraggio Sicilia Riserva, DOC Sicily, Italy</t>
  </si>
  <si>
    <t>Nero D'Avola (45%), Perricone (35%), Frappato (20%)</t>
  </si>
  <si>
    <t>The wine presents a deep, intense ruby-red colour. Its bouquet is distinctive and pronounced, offering hints of dried fruit. On the palate, it is warm and full-bodied, with a well-balanced acidity and soft, elegant tannins that lend harmony and finesse to the finish.</t>
  </si>
  <si>
    <t>Azienda Agricola Montezovo, Montebaldo Bardolino DOC, Veneto, Italy</t>
  </si>
  <si>
    <t>Bright ruby red in colour, the wine is youthful and fragrant, offering characteristic aromas of small red fruits and spice, complemented by subtle floral and herbaceous notes. The palate is harmonious and well-balanced, delivering freshness and elegance throughout.</t>
  </si>
  <si>
    <t>Philippe Alliet, Chinon Blanc, Touraine, Loire, France</t>
  </si>
  <si>
    <t>Wéingut Max Ferdinand Richter, Riesling Spätlese, QmP, Graacher Himmelreich, Mosel, Germany [97.3G/L RS]</t>
  </si>
  <si>
    <t>This offers very refined and deeply complex notes of peach, orchard fruits, citrus and dried flowers. The wine combines a delicious creaminess and zest with freshness. It is racy and multi-layered on the palate with a sappy and very long finish. This terrific Spätlese is a great ambassador of the Estate’s classical airy and delicate style.</t>
  </si>
  <si>
    <t>Wéingut Max Ferdinand Richter, Riesling Spätlese, QmP, Graacher Himmelreich, Mosel, Germany</t>
  </si>
  <si>
    <t>Le Pic Blanc, Vin de France, France</t>
  </si>
  <si>
    <t>Sauvignon Blanc (50%), COlombard (30%), Chardonnay (20%)</t>
  </si>
  <si>
    <t>A crisp, aromatic white brimming with citrus zest, gooseberry and white peach, accented by a delicate floral lift and refreshing wet‑stone character. The palate is bright and linear, with Chardonnay adding a gentle roundness before a lively, precise finish.</t>
  </si>
  <si>
    <t>Le Pic Rouge, Vin de France, France</t>
  </si>
  <si>
    <t>Merlot (50%), Syrah (40%), Portan (10%)</t>
  </si>
  <si>
    <t>Le Pic Red delivers a burst of juicy, bright red fruit, led by raspberry, ripe cherry and plum, lifted by hints of violet and subtle pepper spice. Medium-bodied and effortlessly vibrant, it glides across the palate with smooth, fine tannins and a clean, refreshing finish that keeps the fruit expression at the forefront.</t>
  </si>
  <si>
    <t>Le Pic Rosé, Vin de France, France</t>
  </si>
  <si>
    <t>Cinsault (90%), Syrah (10%)</t>
  </si>
  <si>
    <t>A pale, luminous rosé bursting with wild strawberry, watermelon and pink grapefruit, complemented by a touch of fresh herbs and a crisp mineral snap. Light, refreshing and dry, it finishes cleanly—ideal for effortless, by‑the‑glass enjoyment.</t>
  </si>
  <si>
    <t>Entre Les Vents</t>
  </si>
  <si>
    <t>Entre Les Vents, Côtes du Rhône Blanc, Les Franciones, Southern Rhône, France</t>
  </si>
  <si>
    <t>Grenache Blanc (60%), Marsanne (30%), Viognier (10%)</t>
  </si>
  <si>
    <t>An expressive, richly layered nose reveals notes of gently smoky citrus. The palate is fresh and fruit-driven, unfolding flavours of peach, lemon and apricot, while subtle woody nuances and a refined minerality emerge on the finish, adding depth and elegance.</t>
  </si>
  <si>
    <t>Entre Les Vents, Côtes du Rhône Rouge, Southern Rhône, France</t>
  </si>
  <si>
    <t>Bright aromas of red fruits lead on the nose, while the palate is round, juicy and fruit-forward, supported by fine, well-integrated tannins and a harmonious balance that lingers elegantly.</t>
  </si>
  <si>
    <t>Entre Les Vents, Côtes du Rhône Villages Rouge, Sainte Cécile, Southern Rhône, France</t>
  </si>
  <si>
    <t>Grenache (60%), Syrah (35%), Mouvedre (5%)</t>
  </si>
  <si>
    <t>The nose greets with inviting aromas of sweet spices and rich fruit jam, while the palate is full and rounded, revealing notes of black fruits and a subtle smokiness, all beautifully supported by fine, elegant tannins.</t>
  </si>
  <si>
    <t>Wéingut Max Ferdinand Richter, Riesling QbA, Signature Edition, Mosel, Germany</t>
  </si>
  <si>
    <t>Green apple &amp; citrus notes on the palate with a lean &amp; zesty raciness, a medium sweet style.  A lovely, long, mineral finish.</t>
  </si>
  <si>
    <t>Le Chiantigiani, Loggia del Sole, Rosso Tuscano Governo All'Uso, Toscana IGT, Italy</t>
  </si>
  <si>
    <t>An intense ruby red, showing purplish hues that gradually shift toward garnet with age. On the nose, it offers pronounced aromas of ripe fruit—especially red cherries—lifted by an elegant violet note. Generous and full-bodied on the palate, it is smooth, well-balanced, and harmonious throughout.</t>
  </si>
  <si>
    <t>Entre Ciel et Mer</t>
  </si>
  <si>
    <t>Entre Ciel et Mer, Vermentino, IGP Pays d'Oc, France</t>
  </si>
  <si>
    <t>This Vermentino shines with a bright lemon hue. The aroma bursts with delicate floral notes, juicy peach, zesty citrus, and crisp green apple. On the palate, it’s dry and refreshingly vibrant, with a creamy texture balanced by lively acidity. The finish is long and satisfying, leaving a clean, fresh impression.</t>
  </si>
  <si>
    <t>Tornatore</t>
  </si>
  <si>
    <t>Tornatore Etna Bianco DOC, Sicily, Italy</t>
  </si>
  <si>
    <t>Carricante (100%)</t>
  </si>
  <si>
    <t>On the nose, this wine opens with enticing aromas of grapefruit, white peach and delicate herbal notes. The palate reveals its true character: vibrant, fresh and finely balanced, with a distinctive flavour profile lifted by striking minerality. Elegant and expressive, these refined nuances linger effortlessly, creating an irresistible invitation to pour a second glass.</t>
  </si>
  <si>
    <t>Tornatore, Etna Rosso DOC, Sicily, Italy</t>
  </si>
  <si>
    <t>Nerello Mascalese</t>
  </si>
  <si>
    <t>Nerello Mascalese (95%), Nerello Cappuccio (5%)</t>
  </si>
  <si>
    <t>Ruby red with subtle purple hues, characteristic of the variety’s naturally lighter colour. The nose is bright and expressive, offering clear aromas of red berries, morello cherry and black cherry. On the palate, the wine is defined by finely balanced tannins and an unexpected depth, delivering impressive flavour, richness and a long, satisfying finish.</t>
  </si>
  <si>
    <t>Château L'Escarelle, Palm Par Blanc, IGP Méditerranée, Provence, France</t>
  </si>
  <si>
    <t>Rolle (85%), Chardonnay (15%)</t>
  </si>
  <si>
    <t>This white wine is distinguished by its elegant minerality, making it an ideal choice for both refined meals and convivial aperitifs. Its crystalline clarity, highlighted by pale yellow tones, invites discovery, while the nose reveals delicate aromas of apricot, white-fleshed fruits, and white flowers, offering a fresh and fruity first impression enhanced by a subtle mineral nuance. On the palate, the attack is lively and well-balanced, with minerality persisting alongside harmonious fruit notes, leading to a clean, refreshing, and pleasantly lingering finish.</t>
  </si>
  <si>
    <t>Bodegas Alto Moncayo</t>
  </si>
  <si>
    <t>Bodegas Alto Moncayo, Baramblanc, DO Campo de Borja, Spain</t>
  </si>
  <si>
    <t>Garnacha (50%), Tempranillo (50%)</t>
  </si>
  <si>
    <t>Baramblanc displays a pale, lustrous yellow colour with silvery highlights. The nose shows vivid citrus notes of lemon and lime, lifted by a hint of tart red fruit. On the palate it is bright, fresh, and precise, with a subtle savoury edge and generous volume from time on the lees, contributing to a richly layered complexity.</t>
  </si>
  <si>
    <t>Bodegas Alto Moncayo, Barambán, DO Campo de Borja, Spain</t>
  </si>
  <si>
    <t>A deep ruby wine with aromas of violets, currant, and blackberry. The palate is powerful yet silky, revealing layers of blackberry, plum, and cherry. Fruit, floral, and subtle spice notes are well balanced, supported by nuanced oak. The finish is long, persistent, and with excellent potential for ageing.</t>
  </si>
  <si>
    <t>Bodegas Alto Moncayo, Veratón, DO Campo de Borja, Spain</t>
  </si>
  <si>
    <t>Deep red with a scarlet rim, Veratón offers aromas of balsamic notes, chocolate, and black fruits. The palate is warm, expressive, and nuanced, leading to a long, satisfying finish.</t>
  </si>
  <si>
    <t>La Caisse, Rouge, Vin de France, France</t>
  </si>
  <si>
    <t>Deep ruby in colour, this blend offers inviting aromas of ripe red berries, black cherry, and a hint of spice. On the palate, it is smooth and generous, with juicy fruit flavours balanced by soft tannins and a touch of peppery warmth. The finish is long and supple, with a whisper of Mediterranean herbs adding complexity.</t>
  </si>
  <si>
    <t>Cascina Adelaide, Langhe Nebbiolo DOC, Piedmont, Italy</t>
  </si>
  <si>
    <t>This wine shows an intense ruby-red colour and reveals a complex, expansive nose layered with cherry, currant, violet, and iris. On the palate, it is firm and flavourful, with subtle hints of menthol. Smooth, well-integrated tannins provide a savoury character, complemented by an unexpected touch of minerality that adds depth and sophistication to the finish.</t>
  </si>
  <si>
    <t>Domaine des Baumard, Savennières, Loire, France</t>
  </si>
  <si>
    <t>A lively, dynamic palate with aromas of lemon and grapefruit, lifted by invigorating acidity that carries through to a long, vibrant finish.</t>
  </si>
  <si>
    <t>Mora &amp; Memo, é Rosato Isola dei Nuraghi IGT, Sardinia, Italy</t>
  </si>
  <si>
    <t>Monica</t>
  </si>
  <si>
    <t>Monica (50%), Cannonau (50%)</t>
  </si>
  <si>
    <t>Pradio, VG Rosso, IGT Friuli Venezia Giulia, Italy</t>
  </si>
  <si>
    <t>Cabernet Sauvignon (%), Merlot (%), Refosco (%)</t>
  </si>
  <si>
    <t>A deep ruby red with mauve highlights. Delicate and persistent on the nose with some herb like notes and hints of morello cherry. Some spice on the very elegant finish.</t>
  </si>
  <si>
    <t>Pradio, VG Bianco, IGT Friuli Venezia Giulia, Italy</t>
  </si>
  <si>
    <t>Chardonnay (%), Sauvignon Blanc (%), Fruilano (%)</t>
  </si>
  <si>
    <t>A straw yellow wine with green tinges on the edges. Intense on the nose, with tomato lead and light sage that give way to stone fruits like white peach. Slight citrus notes on the palates with some mineral touches.</t>
  </si>
  <si>
    <t>Chai de la Dive, Saumur Champigny, Loire, France</t>
  </si>
  <si>
    <t>Domaine Francois Crochet, Sancerre Rouge, Loire, France</t>
  </si>
  <si>
    <t>Giavi, Prosecco Superiore Brut Nature, Sui Lieviti Conegliano Valdobbiadene DOCG, Italy</t>
  </si>
  <si>
    <t>Cascina Adelaide, Dolcetto di Diano D'Alba DOCG, Piedmont, Italy</t>
  </si>
  <si>
    <t>Dolcetto</t>
  </si>
  <si>
    <t>Dolcetto (100%)</t>
  </si>
  <si>
    <t>Funkstille, Zweigelt Rosé, Niederösterreich, Austria</t>
  </si>
  <si>
    <t>Domaine de Fondrèche, Altineo Rouge, Mazan, AOC Ventoux, Southern Rhône, France</t>
  </si>
  <si>
    <t>Syrah (50%), Grenache (50%)</t>
  </si>
  <si>
    <t>A harmonious blend that expresses finesse and freshness, shaped by the distinctive character of the Fondrèche plateau. It offers notable aromatic complexity, with layers of red fruit and spice carried by silky, well-integrated tannins that add elegance and balance to the palate.</t>
  </si>
  <si>
    <t>Domaine de Fondrèche, Altineo Blanc, Mazan, Ventoux, Southern Rhône, France</t>
  </si>
  <si>
    <t>Roussane</t>
  </si>
  <si>
    <t>Roussane (80%), Clairette (10%), Rolle (10%)</t>
  </si>
  <si>
    <t>Macanita Vinhos, Os Caniveis Branco Vinhas Velhas, Peso da Régua, Douro, Portugal</t>
  </si>
  <si>
    <t>A bright citrus‑yellow colour and offers an intriguing, complex nose with notes of white‑fleshed fruit. The palate opens with a fresh yet rich attack, revealing impressive depth and a refined, harmonious structure.</t>
  </si>
  <si>
    <t>Macanita Vinhos, Touriga Nacional Rosé, Peso da Régua, Douro, Portugal</t>
  </si>
  <si>
    <t>Cima Corgo</t>
  </si>
  <si>
    <t>Cima Corgo (50%), Baixo Corgo (50%)</t>
  </si>
  <si>
    <t>This wine displays a delicate light‑pink colour with subtle cherry hues and opens with an intense nose dominated by ripe strawberry aromas. On the palate, it is unexpectedly textured yet refreshingly vibrant, offering a lively and appealing balance throughout.</t>
  </si>
  <si>
    <t>Quinta de Cidrô</t>
  </si>
  <si>
    <t>Quinta de Cidrô, Alvarinho, Douro, Portugal</t>
  </si>
  <si>
    <t>A wine that opens with bright citrus and delicate orange‑blossom aromas, lifted by subtle hints of cool stone and lemongrass. The palate delivers freshness and subtle complexity, revealing elegant layers and a refined, flavourful minerality, before tapering into a long, crisp finish.</t>
  </si>
  <si>
    <t>Maçanita Vinhos, Os Caniveis Tinto Vinhas Velhas, Peso da Régua, Douro, Portugal</t>
  </si>
  <si>
    <t>This wine presents a light ruby‑violet colour and an open, inviting nose with notes of fresh fruit and dark chocolate. On the palate, the attack is creamy and smooth, supported by firm, long‑lasting tannins that lend structure and depth to the overall profile.</t>
  </si>
  <si>
    <t>Domaine Bonnigal-Bodet, Génésis, Touraine, Loire, France</t>
  </si>
  <si>
    <t>Côt</t>
  </si>
  <si>
    <t>Côt (100%)</t>
  </si>
  <si>
    <t>Domaine Bonnigal Bodet, Les Seminees, Loire, France</t>
  </si>
  <si>
    <t>François Villard, L'Appel Des Serines, IGP Collines Rhodaniennes, Northern Rhône, France</t>
  </si>
  <si>
    <t>The nose is immediately captivating, unfolding an elegant interplay of violet florals, gentle spice and ripe blackberry. On the palate, the wine is vibrant and beautifully fresh, carried by supple, fleshy tannins that lend both texture and poise. The structure is refined and seamless, leading into a long, persistent finish marked by elegance and balance.</t>
  </si>
  <si>
    <t>Château Rayne-Vigneau</t>
  </si>
  <si>
    <t>Château de Rayne, Madame de Rayne, Sauternes, Bordeaux, France (37.5cl.)</t>
  </si>
  <si>
    <t>Semillon (90%), Sauvignon Blanc (10%)</t>
  </si>
  <si>
    <t>A wine of great delicacy and pronounced fruitiness. The nose is lively and intense, marked by notes of pear nectar and fresh pineapple. On the palate, it displays beautiful structure and perfect balance, supported by vibrant acidity. It reveals flavours of candied lemon, mirabelle plum and a finish delicately spiced with gingerbread.</t>
  </si>
  <si>
    <t>Château le Bruilleau</t>
  </si>
  <si>
    <t>Château le Bruilleau, Pessac-Léognan, Bordeaux, France</t>
  </si>
  <si>
    <t>Merlot (52%), Cabernet Sauvignon (48%)</t>
  </si>
  <si>
    <t>Deep ruby red with good concentration and a bright rim, displaying excellent clarity and depth typical of the appellation. The bouquet is expressive and layered, opening with generous aromas of red and black fruits (ripe cherries, blackcurrants, plums), complemented by subtle notes of vanilla, black pepper, cedar wood, and a hint of earthiness and tobacco from judicious oak influence. The attack is beautiful and fruit-forward, revealing a soft yet dense texture with silky, velvety tannins that provide elegance and approachability. Medium-bodied with ripe red and black fruit at the core, it offers lovely complexity, a touch of spicy cedar and graphite minerality, and well-integrated oak. Acidity remains fresh and supportive, leading to a long, harmonious finish marked by lingering fruit, subtle spice, and a refined, savoury edge.</t>
  </si>
  <si>
    <t>Francois Villard, La Sirene Blanche, IGP Collines Rhodaniennes, Northern Rhône, France</t>
  </si>
  <si>
    <t>Clairette (40%), Marsanne (40%), Muscat (20%)</t>
  </si>
  <si>
    <t>Vibrant freshness and graceful lightness. The nose opens with an inviting bouquet of freshly picked fruit, offering bright, expressive aromas that feel pure and immediately appealing. On the palate, it is lively and fluid, with crisp acidity and a delicate structure that enhances its refreshing character. Effortlessly drinkable yet full of charm, it captures the joyful, fruit-driven expression of its terroir.</t>
  </si>
  <si>
    <t xml:space="preserve">Château Roquefort </t>
  </si>
  <si>
    <t>Château Roquefort Blanc, Entre-deux-Mers, Bordeaux, France</t>
  </si>
  <si>
    <t>Sauvignon Blanc (85%), Semillon (15%)</t>
  </si>
  <si>
    <t>Clear and brilliant, the wine shows a pale, delicate hue. Its aromatic profile is complex, led by floral notes of hawthorn, lime blossom, and jasmine. On the palate, tropical and citrus fruits unfold — lychee, pineapple, grapefruit, and Williams pear. The wine offers fine tension and precise acidity, with sweetness and freshness in perfect balance.</t>
  </si>
  <si>
    <t>Produttori Di Manduria, Aka Charme Rosato Spumante Brut, IGT,  Puglia, Italy</t>
  </si>
  <si>
    <t>Primitivo (%)</t>
  </si>
  <si>
    <t>An intense and brilliant pink sparkling wine, defined by its fine, elegant perlage and crafted to captivate from the first glance. On the nose, it delivers vibrant intensity with notes of small red fruits, delicate rose petals, and subtle hints of bread crust and yeast, creating a refined and inviting bouquet. On the palate, its lively effervescence and excellent acidity bring remarkable freshness, while its softness and balanced structure make it beautifully harmonious and unmistakably fragrant—an effortlessly appealing choice for consumers seeking elegance with a modern, uplifting character.</t>
  </si>
  <si>
    <t>Bouza do Rei</t>
  </si>
  <si>
    <t>Bouza do Rei, Lagar de Bouza Albariño, DO Rias Biaxas, Spain</t>
  </si>
  <si>
    <t>Aromas of ripe citrus fruit crushed flowers and underlying minerality give way to a fresh, crisp palate of lemon zest, fresh lime, stone fruits and notes of flint soil.</t>
  </si>
  <si>
    <t>Viña Elena</t>
  </si>
  <si>
    <t>Viña Elena, Familia Pacheco Organic, DO Jumilla, Spain</t>
  </si>
  <si>
    <t>100% organic Monastrell this wine is, dark red-maroon in colour. Red berry aromas on the nose, with a light touch of balsamic. Balanced, full-bodied, fresh wine enhanced by seasoned tannins and the reoccuring traces of ripe fruit.</t>
  </si>
  <si>
    <t>Lebanon</t>
  </si>
  <si>
    <t>Bekaa Valley</t>
  </si>
  <si>
    <t>Château Ka</t>
  </si>
  <si>
    <t>Chateau Ka, Source de Rouge, Bekaa Valley, Lebanon</t>
  </si>
  <si>
    <t>Cabernet Sauvignon (71%), Syrah (26%), Merlot (3%)</t>
  </si>
  <si>
    <t>A delicate bouquet of red fruits and subtle spice whilst red pepper and soft tannins add to the fruit and fills the palate with hints of liquorice.</t>
  </si>
  <si>
    <t>Cabernet Sauvignon (70%), Syrah (20%), Merlot (10%)</t>
  </si>
  <si>
    <t>Chateau Ka, Fleur de Ka, Bekaa Valley, Lebanon</t>
  </si>
  <si>
    <t>Cabernet Sauvignon (60%), Merlot (20%), Syrah (20%)</t>
  </si>
  <si>
    <t>Bright red fruits jump out of the glass along with a hint of oak. The palate is rich, smooth and supple with bright cherry and redcurrant fruit; whilst fine tannins hint to it's longevity and the finish is minutes long!</t>
  </si>
  <si>
    <t>Château Ka Source Blanche, Bekaa Valley, Lebanon</t>
  </si>
  <si>
    <t>Sauvignon Blanc (35%), Muscat (27%), Chardonnay (23%), Viognier (15%)</t>
  </si>
  <si>
    <t>This unusual blend of grape varieties creates this exceptionally satisfying wine. Floral and citrusy with great depth of character.</t>
  </si>
  <si>
    <t>Muscat (35%), Chardonnay (28%), Viognier (25%), Sauvignon Blanc (12%)</t>
  </si>
  <si>
    <t>Viña Cobos, Felino Malbec, Luján de Cuyo &amp; Uco Valley, Mendoza, Argentina</t>
  </si>
  <si>
    <t xml:space="preserve">Deep red colour and violets tones. Aromas of plum, blueberries, menthol and hints of floral essence. On the palate it is concentrate, good balanced, juicy, pure with long finish.
</t>
  </si>
  <si>
    <t>Viña Cobos, Felino Cabernet Sauvignon, Luján de Cuyo &amp; Valle de Uco, Mendoza, Argentina</t>
  </si>
  <si>
    <t xml:space="preserve">Deep red colour with ruby tones. Aromas of cherries, red fruit, roasted pepper and black pepper. On the palate it is pure, rounded, balanced with long finish.
</t>
  </si>
  <si>
    <t>Deep ruby red. On the nose, aromas of forest fruits are complemented by spicy notes. The flavours on the palate are round and concentrated, supported by firm tannins that indicate maturity and balance.</t>
  </si>
  <si>
    <t>Viña Cobos, Felino Chardonnay, Luján de Cuyo &amp; Valle de Uco, Mendoza, Argentina</t>
  </si>
  <si>
    <t>Yellow pale straw colour with green tones. On the nose, it presents pear, green apple and citrus. It is clean, with good mid palate, crispy acidity, nice structure and long finish.</t>
  </si>
  <si>
    <t>Pale straw-yellow with subtle green highlights. The nose opens with fresh aromas of pear, green apple and a lift of citrus zest, underpinned by delicate floral notes. On the palate it is crisp and vibrant, showing a clean profile with a well-defined mid-palate, balanced structure, and a refined texture. The finish is long and persistent, leaving a refreshing impression.</t>
  </si>
  <si>
    <t>Viña Cobos, Bramare Appellation Malbec, Luján de Cuyo, Mendoza, Argentina</t>
  </si>
  <si>
    <t xml:space="preserve">Deep ruby red colour with violet tones. Aromas of red fruit, plum, graphite and floral notes. The palate is round and balanced, with sweet and juicy tannins.
</t>
  </si>
  <si>
    <t>Deep red colour with violet hues. Very intense aromas of pepper, cloves, cinnamon and other spices, along with black fruits and roses. It is a complex wine, long and structured; Wide and firm tannins and a long end with a lovely red fruit aftertaste.</t>
  </si>
  <si>
    <t>Viña Cobos, Bramare Appellation Malbec, Valle de Uco, Argentina</t>
  </si>
  <si>
    <t xml:space="preserve">Deep purple colour. A very complex character with aromas of red fruit and violets with hints of spices. On the palate it has excellent good structure, fresh acidity and fine grain tannins.         
</t>
  </si>
  <si>
    <t>Red fruit, cassis and smoke on the nose. Luscious plum, blackberry and mocha on the palate with hints of oak and leather. The high altitude of the vineyard site ensures  fresh and ample acidity to make this a great partner for food, especially meat. It is smooth and complex with elegant tannins. A must-try wine!</t>
  </si>
  <si>
    <t>Viña Cobos, Bramare Appellation Cabernet Sauvignon, Luján de Cuyo, Argentina</t>
  </si>
  <si>
    <t xml:space="preserve">Ruby red with dark tones. Aromas of pink pepper, black fruit and spices. In the mouth it has sweet and juicy tannins, balanced acidity, concentration and a long finish. 
</t>
  </si>
  <si>
    <t>A deep-coloured wine with reddish sparkles. Its sweet aroma is subtle and fresh. In the mouth, this Cabernet Sauvignon fills the palate with exquisite notes of red berries and spices –especially black pepper– which combine with sweet tannins, highlighting its balance and concentration.</t>
  </si>
  <si>
    <t>Mount Edward, Pinot Noir, Central Otago, New Zealand</t>
  </si>
  <si>
    <t>Beautiful aromatics; cherries and bright berry fruits mixed with some darker fruit notes plus hints of herb and spice. On the palate there is that same purity of fruit expression and a smooth and silky texture with just enough tannin to support the the depth and weight of the flavours. Not so much a big wine as possessing power; easily one of the better estate wines to come out of Mount Edward.</t>
  </si>
  <si>
    <t>Paul Hobbs, Crossbarn Chardonnay, Sonoma Coast, California, USA</t>
  </si>
  <si>
    <t>Crystalline pale straw with a faint chlorophyllic tint. Opens with lifted aromas of freshly picked green apple, and is perfumed with Meyer lemon zest, gardenia, honesuckle, and orange blossom. On the palate, notes of Honeycrisp apple lead a well-focused palate punctuated by a burst of fresh guava. Mineral-driven, vibrant acidity accented with a sea salt-like crunchiness is interlaced with a delicate creamy yet firmly structured texture. The finish is pure and clean with good tension and energy through the lingering, expressively juicy finish.</t>
  </si>
  <si>
    <t>Pale yellow in colour, this refreshing chardonnay is fragrant with white flowers, pear and citrus.  The mouth-filling palate opens with crisp flavours of Fuji apple, white peach and lemon blossoms.  Layers of mineral and citrus notes and a touch of vanilla with a graceful, crisp, racy finish.</t>
  </si>
  <si>
    <t>Paul Hobbs, Crossbarn Pinot Noir, Sonoma Coast, California, USA</t>
  </si>
  <si>
    <t>Bright ruby in colour and scented with inviting notes of bergamot, fresh blueberry, and red clay combine with invigorating acidity as it evolves across the palate, ending with the power and grace that’s in character with its coastal influences.</t>
  </si>
  <si>
    <t>Vibrant ruby in colour, this vintage is bursting with bright red fruit aromas of cranberry and cherry, with hints of bergamot, winter spice and cinnamon. Elegantly layered notes of mulberry, raspberry and a kiss of pine create a harmonious and textured palate accented by a delicate acidity and a subtle salinity, which evocates characteristics of the Sonoma Coast.</t>
  </si>
  <si>
    <t>Majella, The Musician Cabernet, Shiraz, Coonawarra, Australia</t>
  </si>
  <si>
    <t>Cabernet Sauvignon (60%), Shiraz (40%)</t>
  </si>
  <si>
    <t>Vibrant, unmistakably Coonawarra to smell and taste although it is a light style of red showing fresh berry and spice with a soft finish.</t>
  </si>
  <si>
    <t>Majella, Cabernet Sauvignon, Coonawarra, Australia</t>
  </si>
  <si>
    <t>A dark aubergine purple colour with a ruby hue, blackcurrants and vanilla on the nose. The palate is complex, with rich plum fruit flavours.</t>
  </si>
  <si>
    <t>Stella Bella, Chardonnay, Margaret River, Australia</t>
  </si>
  <si>
    <t>Brilliant pale lemon with green highlights. The bouquet has a panoply of scents of great intensity and complexity – there is an interplay of the aromatic notes of white flowers, anise and lemon curd with the deeper notes of spicy oak, some yoghurt‐ like nuances and a hint of struck match. The deft palate shows both restraint and power. Taut citrus, pear and briny/mineral elements build in the mouth and meld perfectly with the savoury, nutty, fine‐grained oak which nevertheless remains unobtrusive. The finish has a pleasant grapefruit‐like tang and the signature length of flavour which shows great persistence. A wine of elegance &amp; finesse.</t>
  </si>
  <si>
    <t>Stella Bella, Semillon, Sauvignon Blanc, Margaret River, Australia</t>
  </si>
  <si>
    <t>Semillon (63%), Sauvignon Blanc (37%)</t>
  </si>
  <si>
    <t>Pale straw with green hues. Abundant aromas of White flowers, freshly squeezed lime and pink grapefruit, complemented by subtle hints of toasted nuts, and fresh orange blossom.
Instantly pleasing with lovely weight and generous texture. Pink grapefruit, lemon and lime follow through on the palate with a hint of pear drop. Refreshing natural acidity leaves you wanting another glass.</t>
  </si>
  <si>
    <t>This quintessential Margaret River blend provides perfect harmony between the two varietals. Sauvignon Blanc partially barrel fermented providing punchy perfume and Semillon delivering plush palate texture. Pale straw with green hues and a charming combination of aromas of citrus blossom, lemon, lime and nashi pear, complemented by freshly picked tea leaf and jasmine.Instantly pleasing with lovely weight and texture. Lemon, lime and citrus flavours follow through on the palate with refreshing natural acidity, finishing crisp with a hint of musk.</t>
  </si>
  <si>
    <t>Stella Bella, Cabernet Sauvignon, Margaret River, Australia</t>
  </si>
  <si>
    <t>Abundant aromas of Cranberry, blueberry and violet lift from the glass, complimented by hints of dark chocolate, plum and a subtle, forest floor character which adds a savoury, earthy complexity to the wine. A medium bodied wine that is vibrant, supple and salivating. Bright redcurrant and fresh cranberry are complimented by dark, juicy plum and delicate notes of vanillin from French Oak. Soft cocoa powder tannins deliver length and a salivating finish.</t>
  </si>
  <si>
    <t>Cabernet Sauvignon (90%), Malbec (10%)</t>
  </si>
  <si>
    <t>Mulberry, plum skin, violets and blueberry leap from the glass. The fruit is front and center supported by the perfectly balanced French oak, which adds a savoury complexity to the wine. A medium bodied wine that is vibrant and elegant, highlighted by bright cherry, cranberry and blueberry at its core. Delicate notes of vanillin from the finest French Oak add subtle complexity. Fine, gravelly tannins deliver length and a salivating finish, leaving you wanting another glass.</t>
  </si>
  <si>
    <t>Abundant aromas of plums, cherries and sweet red fruits spring from the glass in an alluring perfume, supported by delicate hints of fresh mint and vanilla oak. Medium bodied yet balanced by prettiness, suppleness and salivating structure. Vibrant raspberries, cherry fruits and hints of fresh cranberry are complimented by savoury forest floor, earthy characters and delicate notes of vanillin from the beautiful French Oak.</t>
  </si>
  <si>
    <t>Stella Bella, Pink Muscat, Margaret River, Australia [91 G/L RS] (37.5cl.)</t>
  </si>
  <si>
    <t>Muscat Rose à Petits Grains</t>
  </si>
  <si>
    <t>Muscat Rose à Petits Grains (100%)</t>
  </si>
  <si>
    <t>The wine has an immensely appealing bouquet of rosewater and Turkish Delight, intertwined with orange blossom and musk. The spritzy palate is brightly fruity, displaying fresh strawberry and Turkish Delight flavours, combining zesty fresh acidity with around 80g/l of residual sugar to deliver a supple, fresh and delicate finish.</t>
  </si>
  <si>
    <t>Stella Bella, Pink Muscat, Margaret River, Australia</t>
  </si>
  <si>
    <t>by Thistledown, The Opportunist Shiraz, South Australia, Australia</t>
  </si>
  <si>
    <t>An aromatic bouquet of ripe fruits, cherries and blackcurrants, with notes of freshly ground coffee, dark chocolate, peppermint, liquorice and subtle pepper. Thick and smooth with good balanced fruit weight.</t>
  </si>
  <si>
    <t xml:space="preserve">We’ve all got a mate who, despite the calamities befalling everyone else, always lands with his bum in the butter. When everyone else sees doom and gloom, The Opportunist sees blue skies and sunshine. Love him or hate him, The Opportunist always comes out on top. An aromatic bouquet of ripe fruits, cherries and blackcurrants, with notes of freshly ground coffee, dark chocolate, peppermint, liquorice and subtle pepper. Thick and smooth with good balanced fruit weight. </t>
  </si>
  <si>
    <t>Bodegas Gutiérrez Colosia, Pedro Ximenez, DO Jerez, Spain [370G/L RS] (37.5cl.)</t>
  </si>
  <si>
    <t xml:space="preserve">Naturally sweet and dark in colour with aromas of caramelised rasins and milasses, with an intense finish. </t>
  </si>
  <si>
    <t>Casablanca</t>
  </si>
  <si>
    <t>Indomita, Nostros Chardonnay Gran Reserva, Casablanca, Chile</t>
  </si>
  <si>
    <t xml:space="preserve">Bright golden in colour, this is a wonderfully rich and distinctive wine, showing a wide array of aromas from Mediterranean fruit to a soft butter and fresh baked bread. Toasted wood and mineral notes stand out. Young and vibrant, tasty, spacious and beautifully balanced.
</t>
  </si>
  <si>
    <t>A rich and distinct wine that boasts aromas from Mediterranean fruit (rather than tropical, like tangerine, melon, apple, and sweet pear) to butter and freshly baked bread. That fresh harmony is complemented with the toasted hints from oak and mineral notes.</t>
  </si>
  <si>
    <t>Maipo</t>
  </si>
  <si>
    <t>Indomita, Nostros Merlot Gran Reserva, Maipo, Chile</t>
  </si>
  <si>
    <t>Bright red black in colour. Delicate and fruity, with notes of prune, dried cherry, figs, and dried peach. Lovely grassy character, medium body, deliciously velvety, and delicate without aggressive or dry tannins. Enticing finish.</t>
  </si>
  <si>
    <t>Indomita, Nostros Cabernet Sauvignon Gran Reserva, Maipo, Chile</t>
  </si>
  <si>
    <t>An appealing deep garnet colour. A wine brimming with ripe red fruit, stewed fruit, spices and smoke. Perfect concentration, firm and lively tannins prompting a balanced, smooth sensation on the palate. Nice, oak-filled persistent finish.</t>
  </si>
  <si>
    <t>Indomita, Costa Vera Chardonnay, Central Valley, Chile</t>
  </si>
  <si>
    <t>A wonderfully fresh and fruity Chardonnay, golden in colour, full of delicious, ripe tropical fruit like banana and pineapple and a lively, zesty, refreshing feel. Quite simply great value for money, a level of quality and style that is way above its price.</t>
  </si>
  <si>
    <t>Indomita, Costa Vera Cabernet Sauvignon, Central Valley, Chile</t>
  </si>
  <si>
    <t>Deep, vivid ruby red. Attractive aromas of berries and mature red fruits. Interesting spiced and mentholated tones typical of the Maipo valley. The palate shows the classical force of the variety, with a firm body, pleasing persistence and tasty end. Plenty of “wow factor.”</t>
  </si>
  <si>
    <t>Indomita, Costa Vera Sauvignon Blanc, Central Valley, Chile</t>
  </si>
  <si>
    <t>This lively little yet simple Sauvignon is yellow with olive green notes.  On the nose it is bursting with aromas of white flowers, vegetables and green paprika. Hugely refreshing, this crisp and aromatic wine is endlessly quaffable. Year after year the quality is consistent and it never disappoints. An award winning wine and its easy to see why.</t>
  </si>
  <si>
    <t>Indomita, Costa Vera Merlot, Central Valley, Chile</t>
  </si>
  <si>
    <t>This easy-drinking Merlot comes from Chile's renowned Valle Central Region, where long hot days are followed by cool nights. This temperature difference ensures the grapes ripen slowly, so they develop maximum flavour. This is simply outstanding wine for the money, soft super-juicy ripe plummy fruit and a long full-flavoured finish.</t>
  </si>
  <si>
    <t>Unique Identifier</t>
  </si>
  <si>
    <t>Code</t>
  </si>
  <si>
    <t>Description</t>
  </si>
  <si>
    <t>Pack Size</t>
  </si>
  <si>
    <t>In Wooden Case</t>
  </si>
  <si>
    <t>Chateau Dauzac Margaux</t>
  </si>
  <si>
    <t>75cl</t>
  </si>
  <si>
    <t>Paul Hobbs Cabernet Sauvignon Beckstoffer Las Piedras</t>
  </si>
  <si>
    <t>Chateau Montviel Pomerol</t>
  </si>
  <si>
    <t>Abel Mendoza Graciano GAG</t>
  </si>
  <si>
    <t>Abel Mendoza Tempranillo GAG</t>
  </si>
  <si>
    <t>Seleccion Personal Abel Mendoza</t>
  </si>
  <si>
    <t>Chateau Pontet-Canet</t>
  </si>
  <si>
    <t>Luis Canas Gran Reserva</t>
  </si>
  <si>
    <t>Luis Canas Selection De La Familia</t>
  </si>
  <si>
    <t>Paul Hobbs Cabernet Sauvignon Beckstoffer to Kalon</t>
  </si>
  <si>
    <t xml:space="preserve">Chateau Gloria St Julien </t>
  </si>
  <si>
    <t>Torre Testa Tenute Rubino</t>
  </si>
  <si>
    <t>Chateau Kirwan Margaux</t>
  </si>
  <si>
    <t>Bramare Zingaretti Estate</t>
  </si>
  <si>
    <t>There Are Still Mysteries</t>
  </si>
  <si>
    <t>Odfjell Cabernet Sauvignon</t>
  </si>
  <si>
    <t>Bodegas Gratias Soy</t>
  </si>
  <si>
    <t>Chateau Leoville Barton</t>
  </si>
  <si>
    <t>Chateau Montrose Saint-Estephe</t>
  </si>
  <si>
    <t>Delaforce Vintage Port</t>
  </si>
  <si>
    <t>Chateau Giscours Margaux</t>
  </si>
  <si>
    <t>Crocus La Roche Mere Malbec De Cahors</t>
  </si>
  <si>
    <t>Chateau Cantemerle Haut-Medoc</t>
  </si>
  <si>
    <t>Chataeu Talbot</t>
  </si>
  <si>
    <t>Lafon-Rochet Saint-Estephe</t>
  </si>
  <si>
    <t>PX Exceptional Harvest</t>
  </si>
  <si>
    <t>Chateau Naujan Lapeyrere</t>
  </si>
  <si>
    <t>Bodegas Gratias Arroba</t>
  </si>
  <si>
    <t>Chateau De Ferrand</t>
  </si>
  <si>
    <t>150cl U.Passimiento Magnums</t>
  </si>
  <si>
    <t>150cl</t>
  </si>
  <si>
    <t>Neropasso Rosso 150cl</t>
  </si>
  <si>
    <t>Neropasso Rosso 300cl</t>
  </si>
  <si>
    <t>300cl</t>
  </si>
  <si>
    <t>Amaren Tempranillo Reserva</t>
  </si>
  <si>
    <t>Peraj Ha Abib</t>
  </si>
  <si>
    <t>Chateau Lafron Rochet</t>
  </si>
  <si>
    <t>Domaine De Chevalier Rouge</t>
  </si>
  <si>
    <t>Chateau Haut Baradieu Saint Estephe</t>
  </si>
  <si>
    <t>Chateau Loeville Barton</t>
  </si>
  <si>
    <t>Sot Lefriec Alemany I Corrio</t>
  </si>
  <si>
    <t>Chateau Talbot St Julien</t>
  </si>
  <si>
    <t xml:space="preserve">Vintage Port Delaforce </t>
  </si>
  <si>
    <t>Chateau Mouton Rothschild</t>
  </si>
  <si>
    <t>Chateauneuf Du Pape La Muse</t>
  </si>
  <si>
    <t>PX Fermentacion Lenta</t>
  </si>
  <si>
    <t xml:space="preserve">Bramare Marchiori Malbec </t>
  </si>
  <si>
    <t>PX Vintage Ximenez -Spinola</t>
  </si>
  <si>
    <t>37.5cl</t>
  </si>
  <si>
    <t>Chateau Cantenac Brown Margaux</t>
  </si>
  <si>
    <t>Gift Horse Barbera</t>
  </si>
  <si>
    <t>Malbec Marchiori Block 2 Cobos</t>
  </si>
  <si>
    <t>Chateau Grand Puy Ducasse Pauillac</t>
  </si>
  <si>
    <t>Tinta Francisca Carvalhas</t>
  </si>
  <si>
    <t>Chateau Talbot Caillou Blanc</t>
  </si>
  <si>
    <t>Riecine Tresette Merlot</t>
  </si>
  <si>
    <t>Cabrida Cellar De Capcanes</t>
  </si>
  <si>
    <t>Tras Los Muros Pazo Senorans</t>
  </si>
  <si>
    <t>Merelot</t>
  </si>
  <si>
    <t>Merelot (90%), Cabernet Franc (6%), Cabernet Sauvignon (4%)</t>
  </si>
  <si>
    <t>Wildflower, Syrah, Wine of Romania, Romania</t>
  </si>
  <si>
    <t>Syrah (87%), Cabernet Franc (6%), Merlot (5%), Alicante Bouschet (2%)</t>
  </si>
  <si>
    <t>Purple-red with violet reflections, good limpidity. Intense aromas of red fruits (sour cherries, blueberries, black currants), floral aromas (violets). Fresh acidity, medium body, supple tannins, a velvety wine with integrated alcohol and an long elegant finish. Perfect balance between rich flavours, modest alcohol and tannins.</t>
  </si>
  <si>
    <t>Verdejo (60%), Sauvignon Blanc (40%)</t>
  </si>
  <si>
    <t>Viña Cobos, Vinculum Chardonnay, Mendoza, Argentina</t>
  </si>
  <si>
    <t>An intense yellow with green tones, on the nose this wine shows notes of white flowers, green apple, pear and white chocolate hints. The palate is intense, with plenty of mineraility and a nice structure leading towards the long finish.</t>
  </si>
  <si>
    <t>The 2023 has a pale yellow colour with green notes. Tropical, with white flowers and lemon zest on the nose. Mineral, creamy, expressive and energetic, this has a lovely complex and lengthy finish.</t>
  </si>
  <si>
    <t>Cinsault (45%), Grenache (40%), Others (15%) (%)</t>
  </si>
  <si>
    <t xml:space="preserve">Bright salmon colour and an aromatic profile rich with nuances of cherry, raspberry, and blackberry, with delicate floral notes and a subtle hint of salinity. Both elegant and intense, this wine achieves a harmonious balance between nose and palate. Its vibrant acidity is well-integrated, enhancing the wine’s structure. </t>
  </si>
  <si>
    <t>Wildflower, Chardonnay, Wine of Romania, Romania</t>
  </si>
  <si>
    <t>Chardonnay (92%), Feteasca Regala (4%), Viognier (4%)</t>
  </si>
  <si>
    <t>Amazing fruit and power. Ripe and rich, with lots of mango and and a hint of toast vanilla – a benchmark Chardonnay.. There's a fragrant and deliciously intense tropical side to this full-bodied white.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</si>
</sst>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quot;£&quot;#,##0.00"/>
    <numFmt numFmtId="165" formatCode="0.0%"/>
  </numFmts>
  <fonts count="17" x14ac:knownFonts="1">
    <font>
      <sz val="11"/>
      <color theme="1"/>
      <name val="Calibri"/>
      <family val="2"/>
      <scheme val="minor"/>
    </font>
    <font>
      <sz val="11"/>
      <color theme="1"/>
      <name val="Calibri"/>
      <family val="2"/>
      <scheme val="minor"/>
    </font>
    <font>
      <u/>
      <sz val="11"/>
      <color theme="10"/>
      <name val="Calibri"/>
      <family val="2"/>
      <scheme val="minor"/>
    </font>
    <font>
      <sz val="10"/>
      <name val="Calibri"/>
      <family val="2"/>
    </font>
    <font>
      <sz val="11"/>
      <color rgb="FF9C6500"/>
      <name val="Calibri"/>
      <family val="2"/>
      <scheme val="minor"/>
    </font>
    <font>
      <sz val="11"/>
      <color rgb="FF9C0006"/>
      <name val="Calibri"/>
      <family val="2"/>
      <scheme val="minor"/>
    </font>
    <font>
      <sz val="11"/>
      <color rgb="FF006100"/>
      <name val="Calibri"/>
      <family val="2"/>
      <scheme val="minor"/>
    </font>
    <font>
      <sz val="10"/>
      <color theme="1"/>
      <name val="Arial"/>
      <family val="2"/>
    </font>
    <font>
      <b/>
      <sz val="12"/>
      <color theme="1"/>
      <name val="Arial"/>
      <family val="2"/>
    </font>
    <font>
      <sz val="9"/>
      <name val="Arial"/>
      <family val="2"/>
    </font>
    <font>
      <sz val="9"/>
      <color rgb="FF000000"/>
      <name val="Arial"/>
      <family val="2"/>
    </font>
    <font>
      <sz val="9"/>
      <color theme="1"/>
      <name val="Arial"/>
      <family val="2"/>
    </font>
    <font>
      <b/>
      <sz val="8"/>
      <name val="Arial"/>
      <family val="2"/>
    </font>
    <font>
      <b/>
      <sz val="8"/>
      <color theme="1"/>
      <name val="Arial"/>
      <family val="2"/>
    </font>
    <font>
      <b/>
      <sz val="12"/>
      <name val="Arial"/>
      <family val="2"/>
    </font>
    <font>
      <b/>
      <sz val="12"/>
      <color rgb="FF000000"/>
      <name val="Arial"/>
      <family val="2"/>
    </font>
    <font>
      <b/>
      <u/>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00"/>
        <bgColor indexed="64"/>
      </patternFill>
    </fill>
    <fill>
      <patternFill patternType="solid">
        <fgColor theme="7" tint="0.79998168889431442"/>
        <bgColor indexed="64"/>
      </patternFill>
    </fill>
  </fills>
  <borders count="4">
    <border>
      <left/>
      <right/>
      <top/>
      <bottom/>
      <diagonal/>
    </border>
    <border>
      <left/>
      <right/>
      <top style="medium">
        <color indexed="64"/>
      </top>
      <bottom/>
      <diagonal/>
    </border>
    <border>
      <left style="thin">
        <color rgb="FFB9A377"/>
      </left>
      <right style="thin">
        <color rgb="FFB9A377"/>
      </right>
      <top style="thin">
        <color rgb="FFB9A377"/>
      </top>
      <bottom style="thin">
        <color rgb="FFB9A377"/>
      </bottom>
      <diagonal/>
    </border>
    <border>
      <left/>
      <right style="thin">
        <color rgb="FFB9A377"/>
      </right>
      <top style="thin">
        <color rgb="FFB9A377"/>
      </top>
      <bottom style="thin">
        <color rgb="FFB9A377"/>
      </bottom>
      <diagonal/>
    </border>
  </borders>
  <cellStyleXfs count="10">
    <xf numFmtId="0" fontId="0" fillId="0" borderId="0"/>
    <xf numFmtId="0" fontId="1"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4" fillId="5" borderId="0" applyNumberFormat="0" applyBorder="0" applyAlignment="0" applyProtection="0"/>
    <xf numFmtId="0" fontId="5" fillId="4" borderId="0" applyNumberFormat="0" applyBorder="0" applyAlignment="0" applyProtection="0"/>
    <xf numFmtId="0" fontId="6" fillId="3" borderId="0" applyNumberFormat="0" applyBorder="0" applyAlignment="0" applyProtection="0"/>
    <xf numFmtId="9" fontId="3" fillId="0" borderId="0" applyFont="0" applyFill="0" applyBorder="0" applyAlignment="0" applyProtection="0"/>
    <xf numFmtId="44" fontId="3" fillId="0" borderId="0" applyFont="0" applyFill="0" applyBorder="0" applyAlignment="0" applyProtection="0"/>
  </cellStyleXfs>
  <cellXfs count="55">
    <xf numFmtId="0" fontId="0" fillId="0" borderId="0" xfId="0"/>
    <xf numFmtId="0" fontId="0" fillId="0" borderId="0" xfId="0" applyAlignment="1">
      <alignment horizontal="center"/>
    </xf>
    <xf numFmtId="0" fontId="7" fillId="0" borderId="0" xfId="0" applyFont="1" applyAlignment="1">
      <alignment horizontal="center" vertical="top"/>
    </xf>
    <xf numFmtId="0" fontId="8" fillId="0" borderId="0" xfId="0" applyFont="1" applyAlignment="1">
      <alignment horizontal="center" vertical="top"/>
    </xf>
    <xf numFmtId="0" fontId="7" fillId="0" borderId="0" xfId="0" applyFont="1" applyAlignment="1">
      <alignment horizontal="center" vertical="top" wrapText="1"/>
    </xf>
    <xf numFmtId="2" fontId="7" fillId="0" borderId="0" xfId="2" applyNumberFormat="1" applyFont="1" applyAlignment="1">
      <alignment horizontal="center" vertical="top" wrapText="1"/>
    </xf>
    <xf numFmtId="0" fontId="7" fillId="0" borderId="0" xfId="0" applyFont="1" applyAlignment="1">
      <alignment horizontal="left" vertical="top" wrapText="1"/>
    </xf>
    <xf numFmtId="1" fontId="7" fillId="0" borderId="0" xfId="0" applyNumberFormat="1" applyFont="1" applyAlignment="1">
      <alignment horizontal="center" vertical="top"/>
    </xf>
    <xf numFmtId="0" fontId="7" fillId="0" borderId="0" xfId="0" applyFont="1"/>
    <xf numFmtId="0" fontId="7" fillId="0" borderId="2" xfId="0" applyFont="1" applyBorder="1" applyAlignment="1">
      <alignment horizontal="center" vertical="top" wrapText="1"/>
    </xf>
    <xf numFmtId="0" fontId="10" fillId="0" borderId="2" xfId="0" applyFont="1" applyBorder="1" applyAlignment="1">
      <alignment horizontal="center" vertical="top" wrapText="1"/>
    </xf>
    <xf numFmtId="0" fontId="10" fillId="0" borderId="2" xfId="0" applyFont="1" applyBorder="1" applyAlignment="1">
      <alignment horizontal="center" vertical="top"/>
    </xf>
    <xf numFmtId="165" fontId="10" fillId="0" borderId="2" xfId="2" applyNumberFormat="1" applyFont="1" applyFill="1" applyBorder="1" applyAlignment="1">
      <alignment horizontal="center" vertical="top" wrapText="1"/>
    </xf>
    <xf numFmtId="1" fontId="10" fillId="0" borderId="2" xfId="1" applyNumberFormat="1" applyFont="1" applyBorder="1" applyAlignment="1">
      <alignment horizontal="center" vertical="top" wrapText="1"/>
    </xf>
    <xf numFmtId="1" fontId="11" fillId="0" borderId="2" xfId="0" applyNumberFormat="1" applyFont="1" applyBorder="1" applyAlignment="1">
      <alignment horizontal="center" vertical="top"/>
    </xf>
    <xf numFmtId="0" fontId="11" fillId="0" borderId="0" xfId="0" applyFont="1" applyAlignment="1">
      <alignment vertical="top"/>
    </xf>
    <xf numFmtId="0" fontId="9" fillId="0" borderId="2" xfId="3" applyFont="1" applyBorder="1" applyAlignment="1">
      <alignment horizontal="center" vertical="top" wrapText="1"/>
    </xf>
    <xf numFmtId="0" fontId="7" fillId="0" borderId="2" xfId="0" applyFont="1" applyBorder="1" applyAlignment="1">
      <alignment horizontal="center" vertical="top"/>
    </xf>
    <xf numFmtId="2" fontId="7" fillId="0" borderId="2" xfId="2" applyNumberFormat="1" applyFont="1" applyBorder="1" applyAlignment="1">
      <alignment horizontal="center" vertical="top" wrapText="1"/>
    </xf>
    <xf numFmtId="1" fontId="7" fillId="0" borderId="2" xfId="0" applyNumberFormat="1" applyFont="1" applyBorder="1" applyAlignment="1">
      <alignment horizontal="center" vertical="top"/>
    </xf>
    <xf numFmtId="0" fontId="12" fillId="2" borderId="2" xfId="0" applyFont="1" applyFill="1" applyBorder="1" applyAlignment="1">
      <alignment horizontal="center" vertical="top" wrapText="1"/>
    </xf>
    <xf numFmtId="165" fontId="12" fillId="2" borderId="2" xfId="2" applyNumberFormat="1" applyFont="1" applyFill="1" applyBorder="1" applyAlignment="1">
      <alignment horizontal="center" vertical="top" wrapText="1"/>
    </xf>
    <xf numFmtId="2" fontId="12" fillId="2" borderId="2" xfId="0" applyNumberFormat="1" applyFont="1" applyFill="1" applyBorder="1" applyAlignment="1">
      <alignment horizontal="center" vertical="top" wrapText="1"/>
    </xf>
    <xf numFmtId="1" fontId="12" fillId="2" borderId="2" xfId="0" applyNumberFormat="1" applyFont="1" applyFill="1" applyBorder="1" applyAlignment="1">
      <alignment horizontal="center" vertical="top" wrapText="1"/>
    </xf>
    <xf numFmtId="0" fontId="13" fillId="0" borderId="0" xfId="0" applyFont="1" applyAlignment="1">
      <alignment horizontal="center" vertical="top" wrapText="1"/>
    </xf>
    <xf numFmtId="0" fontId="9" fillId="0" borderId="0" xfId="0" applyFont="1" applyAlignment="1">
      <alignment horizontal="right"/>
    </xf>
    <xf numFmtId="9" fontId="10" fillId="0" borderId="2" xfId="0" applyNumberFormat="1" applyFont="1" applyBorder="1" applyAlignment="1">
      <alignment horizontal="center" vertical="top" wrapText="1"/>
    </xf>
    <xf numFmtId="14" fontId="9" fillId="0" borderId="1" xfId="0" applyNumberFormat="1" applyFont="1" applyBorder="1" applyAlignment="1">
      <alignment horizontal="center" vertical="top"/>
    </xf>
    <xf numFmtId="0" fontId="9" fillId="0" borderId="1" xfId="0" applyFont="1" applyBorder="1" applyAlignment="1">
      <alignment horizontal="center" vertical="top" wrapText="1"/>
    </xf>
    <xf numFmtId="0" fontId="9" fillId="0" borderId="1" xfId="0" applyFont="1" applyBorder="1" applyAlignment="1">
      <alignment horizontal="center" vertical="top"/>
    </xf>
    <xf numFmtId="2" fontId="9" fillId="0" borderId="1" xfId="2" applyNumberFormat="1" applyFont="1" applyFill="1" applyBorder="1" applyAlignment="1">
      <alignment horizontal="center" vertical="top"/>
    </xf>
    <xf numFmtId="0" fontId="9" fillId="0" borderId="1" xfId="0" applyFont="1" applyBorder="1" applyAlignment="1">
      <alignment horizontal="left" vertical="top" wrapText="1"/>
    </xf>
    <xf numFmtId="1" fontId="9" fillId="0" borderId="1" xfId="0" applyNumberFormat="1" applyFont="1" applyBorder="1" applyAlignment="1">
      <alignment horizontal="center" vertical="top"/>
    </xf>
    <xf numFmtId="1" fontId="9" fillId="0" borderId="0" xfId="0" applyNumberFormat="1" applyFont="1" applyAlignment="1">
      <alignment horizontal="center" vertical="top"/>
    </xf>
    <xf numFmtId="0" fontId="9" fillId="0" borderId="0" xfId="0" applyFont="1"/>
    <xf numFmtId="0" fontId="14" fillId="0" borderId="0" xfId="0" applyFont="1" applyAlignment="1">
      <alignment horizontal="center" vertical="top" wrapText="1"/>
    </xf>
    <xf numFmtId="0" fontId="14" fillId="0" borderId="0" xfId="0" applyFont="1" applyAlignment="1">
      <alignment horizontal="center" vertical="top"/>
    </xf>
    <xf numFmtId="0" fontId="14" fillId="0" borderId="1" xfId="0" applyFont="1" applyBorder="1" applyAlignment="1">
      <alignment horizontal="center"/>
    </xf>
    <xf numFmtId="0" fontId="14" fillId="0" borderId="1" xfId="0" applyFont="1" applyBorder="1" applyAlignment="1">
      <alignment horizontal="center" vertical="top" wrapText="1"/>
    </xf>
    <xf numFmtId="14" fontId="14" fillId="0" borderId="0" xfId="0" applyNumberFormat="1" applyFont="1" applyAlignment="1">
      <alignment horizontal="left"/>
    </xf>
    <xf numFmtId="0" fontId="14" fillId="2" borderId="2" xfId="0" applyFont="1" applyFill="1" applyBorder="1" applyAlignment="1">
      <alignment horizontal="center" vertical="top" wrapText="1"/>
    </xf>
    <xf numFmtId="0" fontId="14" fillId="7" borderId="2" xfId="0" applyFont="1" applyFill="1" applyBorder="1" applyAlignment="1">
      <alignment horizontal="center" vertical="top" wrapText="1"/>
    </xf>
    <xf numFmtId="0" fontId="15" fillId="0" borderId="2" xfId="0" applyFont="1" applyBorder="1" applyAlignment="1">
      <alignment horizontal="center" vertical="top" wrapText="1"/>
    </xf>
    <xf numFmtId="0" fontId="16" fillId="7" borderId="2" xfId="3" applyFont="1" applyFill="1" applyBorder="1" applyAlignment="1">
      <alignment horizontal="center" vertical="top"/>
    </xf>
    <xf numFmtId="0" fontId="15" fillId="7" borderId="2" xfId="0" applyFont="1" applyFill="1" applyBorder="1" applyAlignment="1">
      <alignment horizontal="center" vertical="top"/>
    </xf>
    <xf numFmtId="0" fontId="8" fillId="0" borderId="2" xfId="0" applyFont="1" applyBorder="1" applyAlignment="1">
      <alignment horizontal="center" vertical="top"/>
    </xf>
    <xf numFmtId="0" fontId="8" fillId="7" borderId="2" xfId="0" applyFont="1" applyFill="1" applyBorder="1" applyAlignment="1">
      <alignment horizontal="center" vertical="top"/>
    </xf>
    <xf numFmtId="0" fontId="14" fillId="7" borderId="2" xfId="0" applyFont="1" applyFill="1" applyBorder="1" applyAlignment="1">
      <alignment horizontal="center" vertical="center" wrapText="1"/>
    </xf>
    <xf numFmtId="0" fontId="10" fillId="7" borderId="2" xfId="0" applyFont="1" applyFill="1" applyBorder="1" applyAlignment="1">
      <alignment horizontal="center" vertical="top" wrapText="1"/>
    </xf>
    <xf numFmtId="0" fontId="9" fillId="7" borderId="2" xfId="3" applyFont="1" applyFill="1" applyBorder="1" applyAlignment="1">
      <alignment horizontal="left" vertical="top" wrapText="1"/>
    </xf>
    <xf numFmtId="0" fontId="7" fillId="7" borderId="2" xfId="0" applyFont="1" applyFill="1" applyBorder="1" applyAlignment="1">
      <alignment horizontal="center" vertical="top" wrapText="1"/>
    </xf>
    <xf numFmtId="0" fontId="7" fillId="7" borderId="2" xfId="0" applyFont="1" applyFill="1" applyBorder="1" applyAlignment="1">
      <alignment horizontal="left" vertical="top" wrapText="1"/>
    </xf>
    <xf numFmtId="0" fontId="14" fillId="6" borderId="3" xfId="0" applyFont="1" applyFill="1" applyBorder="1" applyAlignment="1">
      <alignment horizontal="center" vertical="top" wrapText="1"/>
    </xf>
    <xf numFmtId="164" fontId="15" fillId="6" borderId="3" xfId="1" applyNumberFormat="1" applyFont="1" applyFill="1" applyBorder="1" applyAlignment="1">
      <alignment horizontal="center" vertical="top"/>
    </xf>
    <xf numFmtId="8" fontId="8" fillId="6" borderId="3" xfId="0" applyNumberFormat="1" applyFont="1" applyFill="1" applyBorder="1" applyAlignment="1">
      <alignment horizontal="center" vertical="top"/>
    </xf>
  </cellXfs>
  <cellStyles count="10">
    <cellStyle name="Bad 2" xfId="6" xr:uid="{00000000-0005-0000-0000-000000000000}"/>
    <cellStyle name="Currency 3" xfId="9" xr:uid="{00000000-0005-0000-0000-000001000000}"/>
    <cellStyle name="Good 2" xfId="7" xr:uid="{00000000-0005-0000-0000-000002000000}"/>
    <cellStyle name="Hyperlink" xfId="3" builtinId="8"/>
    <cellStyle name="Neutral 2" xfId="5" xr:uid="{00000000-0005-0000-0000-000004000000}"/>
    <cellStyle name="Normal" xfId="0" builtinId="0"/>
    <cellStyle name="Normal 10" xfId="1" xr:uid="{00000000-0005-0000-0000-000006000000}"/>
    <cellStyle name="Normal 3" xfId="4" xr:uid="{00000000-0005-0000-0000-000007000000}"/>
    <cellStyle name="Percent" xfId="2" builtinId="5"/>
    <cellStyle name="Percent 2" xfId="8" xr:uid="{00000000-0005-0000-0000-000009000000}"/>
  </cellStyles>
  <dxfs count="135">
    <dxf>
      <font>
        <b val="0"/>
        <i val="0"/>
        <strike val="0"/>
        <condense val="0"/>
        <extend val="0"/>
        <outline val="0"/>
        <shadow val="0"/>
        <u val="none"/>
        <vertAlign val="baseline"/>
        <sz val="9"/>
        <color auto="1"/>
        <name val="Arial"/>
        <family val="2"/>
        <scheme val="none"/>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rgb="FFB9A377"/>
        </left>
        <right style="thin">
          <color rgb="FFB9A377"/>
        </right>
        <top style="thin">
          <color rgb="FFB9A377"/>
        </top>
        <bottom style="thin">
          <color rgb="FFB9A377"/>
        </bottom>
        <vertical/>
        <horizontal/>
      </border>
    </dxf>
    <dxf>
      <font>
        <b val="0"/>
        <i val="0"/>
        <strike val="0"/>
        <condense val="0"/>
        <extend val="0"/>
        <outline val="0"/>
        <shadow val="0"/>
        <u val="none"/>
        <vertAlign val="baseline"/>
        <sz val="9"/>
        <color rgb="FF000000"/>
        <name val="Arial"/>
        <family val="2"/>
        <scheme val="none"/>
      </font>
      <fill>
        <patternFill patternType="solid">
          <fgColor indexed="64"/>
          <bgColor theme="7" tint="0.79998168889431442"/>
        </patternFill>
      </fill>
      <alignment horizontal="center" vertical="top" textRotation="0" wrapText="1" indent="0" justifyLastLine="0" shrinkToFit="0" readingOrder="0"/>
      <border diagonalUp="0" diagonalDown="0">
        <left style="thin">
          <color rgb="FFB9A377"/>
        </left>
        <right style="thin">
          <color rgb="FFB9A377"/>
        </right>
        <top style="thin">
          <color rgb="FFB9A377"/>
        </top>
        <bottom style="thin">
          <color rgb="FFB9A377"/>
        </bottom>
        <vertical/>
        <horizontal/>
      </border>
    </dxf>
    <dxf>
      <font>
        <b/>
        <i val="0"/>
        <strike val="0"/>
        <condense val="0"/>
        <extend val="0"/>
        <outline val="0"/>
        <shadow val="0"/>
        <u val="none"/>
        <vertAlign val="baseline"/>
        <sz val="12"/>
        <color rgb="FF000000"/>
        <name val="Arial"/>
        <family val="2"/>
        <scheme val="none"/>
      </font>
      <fill>
        <patternFill patternType="solid">
          <fgColor indexed="64"/>
          <bgColor theme="7" tint="0.79998168889431442"/>
        </patternFill>
      </fill>
      <alignment horizontal="center" vertical="top" textRotation="0" wrapText="0" indent="0" justifyLastLine="0" shrinkToFit="0" readingOrder="0"/>
      <border diagonalUp="0" diagonalDown="0">
        <left style="thin">
          <color rgb="FFB9A377"/>
        </left>
        <right style="thin">
          <color rgb="FFB9A377"/>
        </right>
        <top style="thin">
          <color rgb="FFB9A377"/>
        </top>
        <bottom style="thin">
          <color rgb="FFB9A377"/>
        </bottom>
        <vertical/>
        <horizontal/>
      </border>
    </dxf>
    <dxf>
      <font>
        <b/>
        <i val="0"/>
        <strike val="0"/>
        <condense val="0"/>
        <extend val="0"/>
        <outline val="0"/>
        <shadow val="0"/>
        <u/>
        <vertAlign val="baseline"/>
        <sz val="12"/>
        <color theme="1"/>
        <name val="Calibri"/>
        <family val="2"/>
        <scheme val="minor"/>
      </font>
      <fill>
        <patternFill patternType="solid">
          <fgColor indexed="64"/>
          <bgColor theme="7" tint="0.79998168889431442"/>
        </patternFill>
      </fill>
      <alignment horizontal="center" vertical="top" textRotation="0" wrapText="0" indent="0" justifyLastLine="0" shrinkToFit="0" readingOrder="0"/>
      <border diagonalUp="0" diagonalDown="0">
        <left style="thin">
          <color rgb="FFB9A377"/>
        </left>
        <right style="thin">
          <color rgb="FFB9A377"/>
        </right>
        <top style="thin">
          <color rgb="FFB9A377"/>
        </top>
        <bottom style="thin">
          <color rgb="FFB9A377"/>
        </bottom>
        <vertical/>
        <horizontal/>
      </border>
    </dxf>
    <dxf>
      <numFmt numFmtId="178" formatCode="&quot;N/V&quot;"/>
    </dxf>
    <dxf>
      <numFmt numFmtId="178" formatCode="&quot;N/V&quot;"/>
    </dxf>
    <dxf>
      <font>
        <b val="0"/>
        <i val="0"/>
        <strike val="0"/>
        <condense val="0"/>
        <extend val="0"/>
        <outline val="0"/>
        <shadow val="0"/>
        <u val="none"/>
        <vertAlign val="baseline"/>
        <sz val="9"/>
        <color theme="1"/>
        <name val="Arial"/>
        <family val="2"/>
        <scheme val="none"/>
      </font>
      <numFmt numFmtId="1" formatCode="0"/>
      <alignment horizontal="center" vertical="top" textRotation="0" wrapText="0" indent="0" justifyLastLine="0" shrinkToFit="0" readingOrder="0"/>
      <border diagonalUp="0" diagonalDown="0">
        <left style="thin">
          <color rgb="FFB9A377"/>
        </left>
        <right style="thin">
          <color rgb="FFB9A377"/>
        </right>
        <top style="thin">
          <color rgb="FFB9A377"/>
        </top>
        <bottom style="thin">
          <color rgb="FFB9A377"/>
        </bottom>
        <vertical/>
        <horizontal/>
      </border>
    </dxf>
    <dxf>
      <font>
        <b val="0"/>
        <i val="0"/>
        <strike val="0"/>
        <condense val="0"/>
        <extend val="0"/>
        <outline val="0"/>
        <shadow val="0"/>
        <u val="none"/>
        <vertAlign val="baseline"/>
        <sz val="9"/>
        <color theme="1"/>
        <name val="Arial"/>
        <family val="2"/>
        <scheme val="none"/>
      </font>
      <numFmt numFmtId="1" formatCode="0"/>
      <alignment horizontal="center" vertical="top" textRotation="0" wrapText="0" indent="0" justifyLastLine="0" shrinkToFit="0" readingOrder="0"/>
      <border diagonalUp="0" diagonalDown="0">
        <left style="thin">
          <color rgb="FFB9A377"/>
        </left>
        <right style="thin">
          <color rgb="FFB9A377"/>
        </right>
        <top style="thin">
          <color rgb="FFB9A377"/>
        </top>
        <bottom style="thin">
          <color rgb="FFB9A377"/>
        </bottom>
        <vertical/>
        <horizontal/>
      </border>
    </dxf>
    <dxf>
      <font>
        <b val="0"/>
        <i val="0"/>
        <strike val="0"/>
        <condense val="0"/>
        <extend val="0"/>
        <outline val="0"/>
        <shadow val="0"/>
        <u val="none"/>
        <vertAlign val="baseline"/>
        <sz val="9"/>
        <color theme="1"/>
        <name val="Arial"/>
        <family val="2"/>
        <scheme val="none"/>
      </font>
      <numFmt numFmtId="1" formatCode="0"/>
      <alignment horizontal="center" vertical="top" textRotation="0" wrapText="0" indent="0" justifyLastLine="0" shrinkToFit="0" readingOrder="0"/>
      <border diagonalUp="0" diagonalDown="0">
        <left style="thin">
          <color rgb="FFB9A377"/>
        </left>
        <right style="thin">
          <color rgb="FFB9A377"/>
        </right>
        <top style="thin">
          <color rgb="FFB9A377"/>
        </top>
        <bottom style="thin">
          <color rgb="FFB9A377"/>
        </bottom>
        <vertical/>
        <horizontal/>
      </border>
    </dxf>
    <dxf>
      <font>
        <b val="0"/>
        <i val="0"/>
        <strike val="0"/>
        <condense val="0"/>
        <extend val="0"/>
        <outline val="0"/>
        <shadow val="0"/>
        <u val="none"/>
        <vertAlign val="baseline"/>
        <sz val="9"/>
        <color rgb="FF000000"/>
        <name val="Arial"/>
        <family val="2"/>
        <scheme val="none"/>
      </font>
      <numFmt numFmtId="1" formatCode="0"/>
      <alignment horizontal="center" vertical="top" textRotation="0" wrapText="1" indent="0" justifyLastLine="0" shrinkToFit="0" readingOrder="0"/>
      <border diagonalUp="0" diagonalDown="0">
        <left style="thin">
          <color rgb="FFB9A377"/>
        </left>
        <right style="thin">
          <color rgb="FFB9A377"/>
        </right>
        <top style="thin">
          <color rgb="FFB9A377"/>
        </top>
        <bottom style="thin">
          <color rgb="FFB9A377"/>
        </bottom>
        <vertical/>
        <horizontal/>
      </border>
    </dxf>
    <dxf>
      <font>
        <b val="0"/>
        <i val="0"/>
        <strike val="0"/>
        <condense val="0"/>
        <extend val="0"/>
        <outline val="0"/>
        <shadow val="0"/>
        <u val="none"/>
        <vertAlign val="baseline"/>
        <sz val="9"/>
        <color rgb="FF000000"/>
        <name val="Arial"/>
        <family val="2"/>
        <scheme val="none"/>
      </font>
      <alignment horizontal="center" vertical="top" textRotation="0" wrapText="1" indent="0" justifyLastLine="0" shrinkToFit="0" readingOrder="0"/>
      <border diagonalUp="0" diagonalDown="0">
        <left style="thin">
          <color rgb="FFB9A377"/>
        </left>
        <right style="thin">
          <color rgb="FFB9A377"/>
        </right>
        <top style="thin">
          <color rgb="FFB9A377"/>
        </top>
        <bottom style="thin">
          <color rgb="FFB9A377"/>
        </bottom>
        <vertical/>
        <horizontal/>
      </border>
    </dxf>
    <dxf>
      <font>
        <b val="0"/>
        <i val="0"/>
        <strike val="0"/>
        <condense val="0"/>
        <extend val="0"/>
        <outline val="0"/>
        <shadow val="0"/>
        <u val="none"/>
        <vertAlign val="baseline"/>
        <sz val="9"/>
        <color rgb="FF000000"/>
        <name val="Arial"/>
        <family val="2"/>
        <scheme val="none"/>
      </font>
      <alignment horizontal="center" vertical="top" textRotation="0" wrapText="0" indent="0" justifyLastLine="0" shrinkToFit="0" readingOrder="0"/>
      <border diagonalUp="0" diagonalDown="0">
        <left style="thin">
          <color rgb="FFB9A377"/>
        </left>
        <right style="thin">
          <color rgb="FFB9A377"/>
        </right>
        <top style="thin">
          <color rgb="FFB9A377"/>
        </top>
        <bottom style="thin">
          <color rgb="FFB9A377"/>
        </bottom>
        <vertical/>
        <horizontal/>
      </border>
    </dxf>
    <dxf>
      <font>
        <b val="0"/>
        <i val="0"/>
        <strike val="0"/>
        <condense val="0"/>
        <extend val="0"/>
        <outline val="0"/>
        <shadow val="0"/>
        <u val="none"/>
        <vertAlign val="baseline"/>
        <sz val="9"/>
        <color rgb="FF000000"/>
        <name val="Arial"/>
        <family val="2"/>
        <scheme val="none"/>
      </font>
      <alignment horizontal="center" vertical="top" textRotation="0" wrapText="0" indent="0" justifyLastLine="0" shrinkToFit="0" readingOrder="0"/>
      <border diagonalUp="0" diagonalDown="0">
        <left style="thin">
          <color rgb="FFB9A377"/>
        </left>
        <right style="thin">
          <color rgb="FFB9A377"/>
        </right>
        <top style="thin">
          <color rgb="FFB9A377"/>
        </top>
        <bottom style="thin">
          <color rgb="FFB9A377"/>
        </bottom>
        <vertical/>
        <horizontal/>
      </border>
    </dxf>
    <dxf>
      <font>
        <b val="0"/>
        <i val="0"/>
        <strike val="0"/>
        <condense val="0"/>
        <extend val="0"/>
        <outline val="0"/>
        <shadow val="0"/>
        <u val="none"/>
        <vertAlign val="baseline"/>
        <sz val="9"/>
        <color rgb="FF000000"/>
        <name val="Arial"/>
        <family val="2"/>
        <scheme val="none"/>
      </font>
      <alignment horizontal="center" vertical="top" textRotation="0" wrapText="0" indent="0" justifyLastLine="0" shrinkToFit="0" readingOrder="0"/>
      <border diagonalUp="0" diagonalDown="0">
        <left style="thin">
          <color rgb="FFB9A377"/>
        </left>
        <right style="thin">
          <color rgb="FFB9A377"/>
        </right>
        <top style="thin">
          <color rgb="FFB9A377"/>
        </top>
        <bottom style="thin">
          <color rgb="FFB9A377"/>
        </bottom>
        <vertical/>
        <horizontal/>
      </border>
    </dxf>
    <dxf>
      <font>
        <b val="0"/>
        <i val="0"/>
        <strike val="0"/>
        <condense val="0"/>
        <extend val="0"/>
        <outline val="0"/>
        <shadow val="0"/>
        <u val="none"/>
        <vertAlign val="baseline"/>
        <sz val="9"/>
        <color rgb="FF000000"/>
        <name val="Arial"/>
        <family val="2"/>
        <scheme val="none"/>
      </font>
      <alignment horizontal="center" vertical="top" textRotation="0" wrapText="0" indent="0" justifyLastLine="0" shrinkToFit="0" readingOrder="0"/>
      <border diagonalUp="0" diagonalDown="0">
        <left style="thin">
          <color rgb="FFB9A377"/>
        </left>
        <right style="thin">
          <color rgb="FFB9A377"/>
        </right>
        <top style="thin">
          <color rgb="FFB9A377"/>
        </top>
        <bottom style="thin">
          <color rgb="FFB9A377"/>
        </bottom>
        <vertical/>
        <horizontal/>
      </border>
    </dxf>
    <dxf>
      <font>
        <b val="0"/>
        <i val="0"/>
        <strike val="0"/>
        <condense val="0"/>
        <extend val="0"/>
        <outline val="0"/>
        <shadow val="0"/>
        <u val="none"/>
        <vertAlign val="baseline"/>
        <sz val="9"/>
        <color rgb="FF000000"/>
        <name val="Arial"/>
        <family val="2"/>
        <scheme val="none"/>
      </font>
      <alignment horizontal="center" vertical="top" textRotation="0" wrapText="0" indent="0" justifyLastLine="0" shrinkToFit="0" readingOrder="0"/>
      <border diagonalUp="0" diagonalDown="0">
        <left style="thin">
          <color rgb="FFB9A377"/>
        </left>
        <right style="thin">
          <color rgb="FFB9A377"/>
        </right>
        <top style="thin">
          <color rgb="FFB9A377"/>
        </top>
        <bottom style="thin">
          <color rgb="FFB9A377"/>
        </bottom>
        <vertical/>
        <horizontal/>
      </border>
    </dxf>
    <dxf>
      <font>
        <b val="0"/>
        <i val="0"/>
        <strike val="0"/>
        <condense val="0"/>
        <extend val="0"/>
        <outline val="0"/>
        <shadow val="0"/>
        <u val="none"/>
        <vertAlign val="baseline"/>
        <sz val="9"/>
        <color rgb="FF000000"/>
        <name val="Arial"/>
        <family val="2"/>
        <scheme val="none"/>
      </font>
      <numFmt numFmtId="165" formatCode="0.0%"/>
      <fill>
        <patternFill patternType="none">
          <fgColor indexed="64"/>
          <bgColor indexed="65"/>
        </patternFill>
      </fill>
      <alignment horizontal="center" vertical="top" textRotation="0" wrapText="1" indent="0" justifyLastLine="0" shrinkToFit="0" readingOrder="0"/>
      <border diagonalUp="0" diagonalDown="0">
        <left style="thin">
          <color rgb="FFB9A377"/>
        </left>
        <right style="thin">
          <color rgb="FFB9A377"/>
        </right>
        <top style="thin">
          <color rgb="FFB9A377"/>
        </top>
        <bottom style="thin">
          <color rgb="FFB9A377"/>
        </bottom>
        <vertical/>
        <horizontal/>
      </border>
    </dxf>
    <dxf>
      <font>
        <b val="0"/>
        <i val="0"/>
        <strike val="0"/>
        <condense val="0"/>
        <extend val="0"/>
        <outline val="0"/>
        <shadow val="0"/>
        <u val="none"/>
        <vertAlign val="baseline"/>
        <sz val="9"/>
        <color rgb="FF000000"/>
        <name val="Arial"/>
        <family val="2"/>
        <scheme val="none"/>
      </font>
      <numFmt numFmtId="165" formatCode="0.0%"/>
      <fill>
        <patternFill patternType="none">
          <fgColor indexed="64"/>
          <bgColor indexed="65"/>
        </patternFill>
      </fill>
      <alignment horizontal="center" vertical="top" textRotation="0" wrapText="1" indent="0" justifyLastLine="0" shrinkToFit="0" readingOrder="0"/>
      <border diagonalUp="0" diagonalDown="0">
        <left style="thin">
          <color rgb="FFB9A377"/>
        </left>
        <right style="thin">
          <color rgb="FFB9A377"/>
        </right>
        <top style="thin">
          <color rgb="FFB9A377"/>
        </top>
        <bottom style="thin">
          <color rgb="FFB9A377"/>
        </bottom>
        <vertical/>
        <horizontal/>
      </border>
    </dxf>
    <dxf>
      <font>
        <b val="0"/>
        <i val="0"/>
        <strike val="0"/>
        <condense val="0"/>
        <extend val="0"/>
        <outline val="0"/>
        <shadow val="0"/>
        <u val="none"/>
        <vertAlign val="baseline"/>
        <sz val="9"/>
        <color rgb="FF000000"/>
        <name val="Arial"/>
        <family val="2"/>
        <scheme val="none"/>
      </font>
      <alignment horizontal="center" vertical="top" textRotation="0" wrapText="1" indent="0" justifyLastLine="0" shrinkToFit="0" readingOrder="0"/>
      <border diagonalUp="0" diagonalDown="0">
        <left style="thin">
          <color rgb="FFB9A377"/>
        </left>
        <right style="thin">
          <color rgb="FFB9A377"/>
        </right>
        <top style="thin">
          <color rgb="FFB9A377"/>
        </top>
        <bottom style="thin">
          <color rgb="FFB9A377"/>
        </bottom>
        <vertical/>
        <horizontal/>
      </border>
    </dxf>
    <dxf>
      <font>
        <b val="0"/>
        <i val="0"/>
        <strike val="0"/>
        <condense val="0"/>
        <extend val="0"/>
        <outline val="0"/>
        <shadow val="0"/>
        <u val="none"/>
        <vertAlign val="baseline"/>
        <sz val="9"/>
        <color rgb="FF000000"/>
        <name val="Arial"/>
        <family val="2"/>
        <scheme val="none"/>
      </font>
      <alignment horizontal="center" vertical="top" textRotation="0" wrapText="1" indent="0" justifyLastLine="0" shrinkToFit="0" readingOrder="0"/>
      <border diagonalUp="0" diagonalDown="0">
        <left style="thin">
          <color rgb="FFB9A377"/>
        </left>
        <right style="thin">
          <color rgb="FFB9A377"/>
        </right>
        <top style="thin">
          <color rgb="FFB9A377"/>
        </top>
        <bottom style="thin">
          <color rgb="FFB9A377"/>
        </bottom>
        <vertical/>
        <horizontal/>
      </border>
    </dxf>
    <dxf>
      <font>
        <b val="0"/>
        <i val="0"/>
        <strike val="0"/>
        <condense val="0"/>
        <extend val="0"/>
        <outline val="0"/>
        <shadow val="0"/>
        <u val="none"/>
        <vertAlign val="baseline"/>
        <sz val="9"/>
        <color rgb="FF000000"/>
        <name val="Arial"/>
        <family val="2"/>
        <scheme val="none"/>
      </font>
      <alignment horizontal="center" vertical="top" textRotation="0" wrapText="0" indent="0" justifyLastLine="0" shrinkToFit="0" readingOrder="0"/>
      <border diagonalUp="0" diagonalDown="0">
        <left style="thin">
          <color rgb="FFB9A377"/>
        </left>
        <right style="thin">
          <color rgb="FFB9A377"/>
        </right>
        <top style="thin">
          <color rgb="FFB9A377"/>
        </top>
        <bottom style="thin">
          <color rgb="FFB9A377"/>
        </bottom>
        <vertical/>
        <horizontal/>
      </border>
    </dxf>
    <dxf>
      <font>
        <b val="0"/>
        <i val="0"/>
        <strike val="0"/>
        <condense val="0"/>
        <extend val="0"/>
        <outline val="0"/>
        <shadow val="0"/>
        <u val="none"/>
        <vertAlign val="baseline"/>
        <sz val="9"/>
        <color rgb="FF000000"/>
        <name val="Arial"/>
        <family val="2"/>
        <scheme val="none"/>
      </font>
      <alignment horizontal="center" vertical="top" textRotation="0" wrapText="1" indent="0" justifyLastLine="0" shrinkToFit="0" readingOrder="0"/>
      <border diagonalUp="0" diagonalDown="0">
        <left style="thin">
          <color rgb="FFB9A377"/>
        </left>
        <right style="thin">
          <color rgb="FFB9A377"/>
        </right>
        <top style="thin">
          <color rgb="FFB9A377"/>
        </top>
        <bottom style="thin">
          <color rgb="FFB9A377"/>
        </bottom>
        <vertical/>
        <horizontal/>
      </border>
    </dxf>
    <dxf>
      <font>
        <b val="0"/>
        <i val="0"/>
        <strike val="0"/>
        <condense val="0"/>
        <extend val="0"/>
        <outline val="0"/>
        <shadow val="0"/>
        <u val="none"/>
        <vertAlign val="baseline"/>
        <sz val="9"/>
        <color rgb="FF000000"/>
        <name val="Arial"/>
        <family val="2"/>
        <scheme val="none"/>
      </font>
      <alignment horizontal="center" vertical="top" textRotation="0" wrapText="0" indent="0" justifyLastLine="0" shrinkToFit="0" readingOrder="0"/>
      <border diagonalUp="0" diagonalDown="0">
        <left style="thin">
          <color rgb="FFB9A377"/>
        </left>
        <right style="thin">
          <color rgb="FFB9A377"/>
        </right>
        <top style="thin">
          <color rgb="FFB9A377"/>
        </top>
        <bottom style="thin">
          <color rgb="FFB9A377"/>
        </bottom>
        <vertical/>
        <horizontal/>
      </border>
    </dxf>
    <dxf>
      <font>
        <b val="0"/>
        <i val="0"/>
        <strike val="0"/>
        <condense val="0"/>
        <extend val="0"/>
        <outline val="0"/>
        <shadow val="0"/>
        <u val="none"/>
        <vertAlign val="baseline"/>
        <sz val="9"/>
        <color rgb="FF000000"/>
        <name val="Arial"/>
        <family val="2"/>
        <scheme val="none"/>
      </font>
      <alignment horizontal="center" vertical="top" textRotation="0" wrapText="1" indent="0" justifyLastLine="0" shrinkToFit="0" readingOrder="0"/>
      <border diagonalUp="0" diagonalDown="0">
        <left style="thin">
          <color rgb="FFB9A377"/>
        </left>
        <right style="thin">
          <color rgb="FFB9A377"/>
        </right>
        <top style="thin">
          <color rgb="FFB9A377"/>
        </top>
        <bottom style="thin">
          <color rgb="FFB9A377"/>
        </bottom>
        <vertical/>
        <horizontal/>
      </border>
    </dxf>
    <dxf>
      <font>
        <b/>
        <i val="0"/>
        <strike val="0"/>
        <condense val="0"/>
        <extend val="0"/>
        <outline val="0"/>
        <shadow val="0"/>
        <u val="none"/>
        <vertAlign val="baseline"/>
        <sz val="12"/>
        <color rgb="FF000000"/>
        <name val="Arial"/>
        <family val="2"/>
        <scheme val="none"/>
      </font>
      <alignment horizontal="center" vertical="top" textRotation="0" wrapText="1" indent="0" justifyLastLine="0" shrinkToFit="0" readingOrder="0"/>
      <border diagonalUp="0" diagonalDown="0">
        <left style="thin">
          <color rgb="FFB9A377"/>
        </left>
        <right style="thin">
          <color rgb="FFB9A377"/>
        </right>
        <top style="thin">
          <color rgb="FFB9A377"/>
        </top>
        <bottom style="thin">
          <color rgb="FFB9A377"/>
        </bottom>
        <vertical/>
        <horizontal/>
      </border>
    </dxf>
    <dxf>
      <font>
        <b/>
        <i val="0"/>
        <strike val="0"/>
        <condense val="0"/>
        <extend val="0"/>
        <outline val="0"/>
        <shadow val="0"/>
        <u val="none"/>
        <vertAlign val="baseline"/>
        <sz val="12"/>
        <color rgb="FF000000"/>
        <name val="Arial"/>
        <family val="2"/>
        <scheme val="none"/>
      </font>
      <numFmt numFmtId="164" formatCode="&quot;£&quot;#,##0.00"/>
      <fill>
        <patternFill patternType="solid">
          <fgColor indexed="64"/>
          <bgColor rgb="FFFFFF00"/>
        </patternFill>
      </fill>
      <alignment horizontal="center" vertical="top" textRotation="0" wrapText="0" indent="0" justifyLastLine="0" shrinkToFit="0" readingOrder="0"/>
      <border diagonalUp="0" diagonalDown="0">
        <left/>
        <right style="thin">
          <color rgb="FFB9A377"/>
        </right>
        <top style="thin">
          <color rgb="FFB9A377"/>
        </top>
        <bottom style="thin">
          <color rgb="FFB9A377"/>
        </bottom>
        <vertical/>
        <horizontal/>
      </border>
    </dxf>
    <dxf>
      <border outline="0">
        <left style="thin">
          <color rgb="FFB9A377"/>
        </left>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dxf>
    <dxf>
      <font>
        <b/>
        <i val="0"/>
        <strike val="0"/>
        <condense val="0"/>
        <extend val="0"/>
        <outline val="0"/>
        <shadow val="0"/>
        <u val="none"/>
        <vertAlign val="baseline"/>
        <sz val="8"/>
        <color auto="1"/>
        <name val="Arial"/>
        <family val="2"/>
        <scheme val="none"/>
      </font>
      <numFmt numFmtId="1" formatCode="0"/>
      <fill>
        <patternFill patternType="solid">
          <fgColor indexed="64"/>
          <bgColor theme="0"/>
        </patternFill>
      </fill>
      <alignment horizontal="center" vertical="top" textRotation="0" wrapText="1" indent="0" justifyLastLine="0" shrinkToFit="0" readingOrder="0"/>
      <border diagonalUp="0" diagonalDown="0" outline="0">
        <left style="thin">
          <color rgb="FFB9A377"/>
        </left>
        <right style="thin">
          <color rgb="FFB9A377"/>
        </right>
        <top/>
        <bottom/>
      </border>
    </dxf>
    <dxf>
      <font>
        <b val="0"/>
        <i val="0"/>
        <color theme="0"/>
      </font>
    </dxf>
    <dxf>
      <numFmt numFmtId="166" formatCode="\-"/>
    </dxf>
    <dxf>
      <font>
        <b val="0"/>
        <i/>
        <color auto="1"/>
      </font>
    </dxf>
    <dxf>
      <numFmt numFmtId="167" formatCode="&quot;Rosé&quot;"/>
    </dxf>
    <dxf>
      <font>
        <b val="0"/>
        <i val="0"/>
        <color theme="0"/>
      </font>
    </dxf>
    <dxf>
      <numFmt numFmtId="166" formatCode="\-"/>
    </dxf>
    <dxf>
      <font>
        <b val="0"/>
        <i/>
        <color auto="1"/>
      </font>
    </dxf>
    <dxf>
      <numFmt numFmtId="167" formatCode="&quot;Rosé&quot;"/>
    </dxf>
    <dxf>
      <numFmt numFmtId="168" formatCode="&quot;75cl.&quot;"/>
    </dxf>
    <dxf>
      <numFmt numFmtId="169" formatCode="&quot;37.5cl.&quot;"/>
    </dxf>
    <dxf>
      <numFmt numFmtId="170" formatCode="&quot;20cl.&quot;"/>
    </dxf>
    <dxf>
      <numFmt numFmtId="171" formatCode="&quot;50cl.&quot;"/>
    </dxf>
    <dxf>
      <numFmt numFmtId="172" formatCode="&quot;70cl.&quot;"/>
    </dxf>
    <dxf>
      <numFmt numFmtId="173" formatCode="&quot;100cl.&quot;"/>
    </dxf>
    <dxf>
      <numFmt numFmtId="174" formatCode="&quot;150cl.&quot;"/>
    </dxf>
    <dxf>
      <numFmt numFmtId="175" formatCode="&quot;300cl.&quot;"/>
    </dxf>
    <dxf>
      <numFmt numFmtId="176" formatCode="&quot;2000cl.&quot;"/>
    </dxf>
    <dxf>
      <numFmt numFmtId="168" formatCode="&quot;75cl.&quot;"/>
    </dxf>
    <dxf>
      <numFmt numFmtId="169" formatCode="&quot;37.5cl.&quot;"/>
    </dxf>
    <dxf>
      <numFmt numFmtId="170" formatCode="&quot;20cl.&quot;"/>
    </dxf>
    <dxf>
      <numFmt numFmtId="171" formatCode="&quot;50cl.&quot;"/>
    </dxf>
    <dxf>
      <numFmt numFmtId="172" formatCode="&quot;70cl.&quot;"/>
    </dxf>
    <dxf>
      <numFmt numFmtId="173" formatCode="&quot;100cl.&quot;"/>
    </dxf>
    <dxf>
      <numFmt numFmtId="174" formatCode="&quot;150cl.&quot;"/>
    </dxf>
    <dxf>
      <numFmt numFmtId="175" formatCode="&quot;300cl.&quot;"/>
    </dxf>
    <dxf>
      <numFmt numFmtId="176" formatCode="&quot;2000cl.&quot;"/>
    </dxf>
    <dxf>
      <numFmt numFmtId="168" formatCode="&quot;75cl.&quot;"/>
    </dxf>
    <dxf>
      <numFmt numFmtId="169" formatCode="&quot;37.5cl.&quot;"/>
    </dxf>
    <dxf>
      <numFmt numFmtId="170" formatCode="&quot;20cl.&quot;"/>
    </dxf>
    <dxf>
      <numFmt numFmtId="171" formatCode="&quot;50cl.&quot;"/>
    </dxf>
    <dxf>
      <numFmt numFmtId="172" formatCode="&quot;70cl.&quot;"/>
    </dxf>
    <dxf>
      <numFmt numFmtId="173" formatCode="&quot;100cl.&quot;"/>
    </dxf>
    <dxf>
      <numFmt numFmtId="174" formatCode="&quot;150cl.&quot;"/>
    </dxf>
    <dxf>
      <numFmt numFmtId="175" formatCode="&quot;300cl.&quot;"/>
    </dxf>
    <dxf>
      <numFmt numFmtId="176" formatCode="&quot;2000cl.&quot;"/>
    </dxf>
    <dxf>
      <numFmt numFmtId="168" formatCode="&quot;75cl.&quot;"/>
    </dxf>
    <dxf>
      <numFmt numFmtId="169" formatCode="&quot;37.5cl.&quot;"/>
    </dxf>
    <dxf>
      <numFmt numFmtId="170" formatCode="&quot;20cl.&quot;"/>
    </dxf>
    <dxf>
      <numFmt numFmtId="171" formatCode="&quot;50cl.&quot;"/>
    </dxf>
    <dxf>
      <numFmt numFmtId="172" formatCode="&quot;70cl.&quot;"/>
    </dxf>
    <dxf>
      <numFmt numFmtId="173" formatCode="&quot;100cl.&quot;"/>
    </dxf>
    <dxf>
      <numFmt numFmtId="174" formatCode="&quot;150cl.&quot;"/>
    </dxf>
    <dxf>
      <numFmt numFmtId="175" formatCode="&quot;300cl.&quot;"/>
    </dxf>
    <dxf>
      <numFmt numFmtId="176" formatCode="&quot;2000cl.&quot;"/>
    </dxf>
    <dxf>
      <numFmt numFmtId="168" formatCode="&quot;75cl.&quot;"/>
    </dxf>
    <dxf>
      <numFmt numFmtId="169" formatCode="&quot;37.5cl.&quot;"/>
    </dxf>
    <dxf>
      <numFmt numFmtId="170" formatCode="&quot;20cl.&quot;"/>
    </dxf>
    <dxf>
      <numFmt numFmtId="171" formatCode="&quot;50cl.&quot;"/>
    </dxf>
    <dxf>
      <numFmt numFmtId="172" formatCode="&quot;70cl.&quot;"/>
    </dxf>
    <dxf>
      <numFmt numFmtId="173" formatCode="&quot;100cl.&quot;"/>
    </dxf>
    <dxf>
      <numFmt numFmtId="174" formatCode="&quot;150cl.&quot;"/>
    </dxf>
    <dxf>
      <numFmt numFmtId="175" formatCode="&quot;300cl.&quot;"/>
    </dxf>
    <dxf>
      <numFmt numFmtId="176" formatCode="&quot;2000cl.&quot;"/>
    </dxf>
    <dxf>
      <numFmt numFmtId="168" formatCode="&quot;75cl.&quot;"/>
    </dxf>
    <dxf>
      <numFmt numFmtId="169" formatCode="&quot;37.5cl.&quot;"/>
    </dxf>
    <dxf>
      <numFmt numFmtId="170" formatCode="&quot;20cl.&quot;"/>
    </dxf>
    <dxf>
      <numFmt numFmtId="171" formatCode="&quot;50cl.&quot;"/>
    </dxf>
    <dxf>
      <numFmt numFmtId="172" formatCode="&quot;70cl.&quot;"/>
    </dxf>
    <dxf>
      <numFmt numFmtId="173" formatCode="&quot;100cl.&quot;"/>
    </dxf>
    <dxf>
      <numFmt numFmtId="174" formatCode="&quot;150cl.&quot;"/>
    </dxf>
    <dxf>
      <numFmt numFmtId="175" formatCode="&quot;300cl.&quot;"/>
    </dxf>
    <dxf>
      <numFmt numFmtId="176" formatCode="&quot;2000cl.&quot;"/>
    </dxf>
    <dxf>
      <numFmt numFmtId="177" formatCode="&quot;37.5&quot;"/>
    </dxf>
    <dxf>
      <font>
        <b val="0"/>
        <i val="0"/>
        <color theme="0"/>
      </font>
    </dxf>
    <dxf>
      <numFmt numFmtId="166" formatCode="\-"/>
    </dxf>
    <dxf>
      <font>
        <b val="0"/>
        <i/>
        <color auto="1"/>
      </font>
    </dxf>
    <dxf>
      <numFmt numFmtId="168" formatCode="&quot;75cl.&quot;"/>
    </dxf>
    <dxf>
      <numFmt numFmtId="169" formatCode="&quot;37.5cl.&quot;"/>
    </dxf>
    <dxf>
      <numFmt numFmtId="170" formatCode="&quot;20cl.&quot;"/>
    </dxf>
    <dxf>
      <numFmt numFmtId="171" formatCode="&quot;50cl.&quot;"/>
    </dxf>
    <dxf>
      <numFmt numFmtId="172" formatCode="&quot;70cl.&quot;"/>
    </dxf>
    <dxf>
      <numFmt numFmtId="173" formatCode="&quot;100cl.&quot;"/>
    </dxf>
    <dxf>
      <numFmt numFmtId="174" formatCode="&quot;150cl.&quot;"/>
    </dxf>
    <dxf>
      <numFmt numFmtId="175" formatCode="&quot;300cl.&quot;"/>
    </dxf>
    <dxf>
      <numFmt numFmtId="176" formatCode="&quot;2000cl.&quot;"/>
    </dxf>
    <dxf>
      <numFmt numFmtId="167" formatCode="&quot;Rosé&quot;"/>
    </dxf>
    <dxf>
      <numFmt numFmtId="178" formatCode="&quot;N/V&quot;"/>
    </dxf>
    <dxf>
      <font>
        <color theme="0"/>
      </font>
      <numFmt numFmtId="179" formatCode="&quot; &quot;"/>
    </dxf>
    <dxf>
      <font>
        <color theme="0"/>
      </font>
    </dxf>
    <dxf>
      <font>
        <b/>
        <i val="0"/>
        <color rgb="FFF68A3D"/>
      </font>
    </dxf>
    <dxf>
      <font>
        <b val="0"/>
        <i/>
        <color theme="5"/>
      </font>
    </dxf>
    <dxf>
      <numFmt numFmtId="167" formatCode="&quot;Rosé&quot;"/>
    </dxf>
    <dxf>
      <numFmt numFmtId="177" formatCode="&quot;37.5&quot;"/>
    </dxf>
    <dxf>
      <font>
        <b val="0"/>
        <i val="0"/>
        <color theme="0"/>
      </font>
    </dxf>
    <dxf>
      <numFmt numFmtId="178" formatCode="&quot;N/V&quot;"/>
    </dxf>
    <dxf>
      <font>
        <b val="0"/>
        <i/>
        <color rgb="FFEC613D"/>
      </font>
    </dxf>
    <dxf>
      <font>
        <b/>
        <i val="0"/>
      </font>
    </dxf>
    <dxf>
      <font>
        <b val="0"/>
        <i val="0"/>
        <color theme="0"/>
      </font>
    </dxf>
    <dxf>
      <font>
        <b val="0"/>
        <i/>
        <color auto="1"/>
      </font>
    </dxf>
    <dxf>
      <font>
        <color theme="0"/>
      </font>
      <numFmt numFmtId="179" formatCode="&quot; &quot;"/>
    </dxf>
    <dxf>
      <font>
        <color theme="0"/>
      </font>
    </dxf>
    <dxf>
      <font>
        <b/>
        <i val="0"/>
        <color rgb="FFF68A3D"/>
      </font>
    </dxf>
    <dxf>
      <font>
        <b val="0"/>
        <i val="0"/>
        <color theme="5"/>
      </font>
    </dxf>
    <dxf>
      <font>
        <b val="0"/>
        <i/>
        <color theme="5"/>
      </font>
    </dxf>
    <dxf>
      <font>
        <b/>
        <i val="0"/>
        <color auto="1"/>
      </font>
    </dxf>
    <dxf>
      <font>
        <b val="0"/>
        <i/>
        <color theme="5"/>
      </font>
    </dxf>
    <dxf>
      <numFmt numFmtId="169" formatCode="&quot;37.5cl.&quot;"/>
    </dxf>
    <dxf>
      <font>
        <b/>
        <i val="0"/>
        <color theme="0"/>
      </font>
    </dxf>
    <dxf>
      <numFmt numFmtId="167" formatCode="&quot;Rosé&quo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colors>
    <mruColors>
      <color rgb="FFB9A377"/>
      <color rgb="FF554F40"/>
      <color rgb="FFC4CDDE"/>
      <color rgb="FFEC613D"/>
      <color rgb="FFF68A3D"/>
      <color rgb="FF396C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263352</xdr:colOff>
      <xdr:row>1</xdr:row>
      <xdr:rowOff>1138871</xdr:rowOff>
    </xdr:to>
    <xdr:pic>
      <xdr:nvPicPr>
        <xdr:cNvPr id="5" name="Picture 4">
          <a:extLst>
            <a:ext uri="{FF2B5EF4-FFF2-40B4-BE49-F238E27FC236}">
              <a16:creationId xmlns:a16="http://schemas.microsoft.com/office/drawing/2014/main" id="{A0A8BCC0-D475-569D-B290-F0B22A7655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358562" cy="1133156"/>
        </a:xfrm>
        <a:prstGeom prst="rect">
          <a:avLst/>
        </a:prstGeom>
      </xdr:spPr>
    </xdr:pic>
    <xdr:clientData/>
  </xdr:twoCellAnchor>
  <xdr:twoCellAnchor>
    <xdr:from>
      <xdr:col>3</xdr:col>
      <xdr:colOff>830668</xdr:colOff>
      <xdr:row>1</xdr:row>
      <xdr:rowOff>1118634</xdr:rowOff>
    </xdr:from>
    <xdr:to>
      <xdr:col>8</xdr:col>
      <xdr:colOff>398720</xdr:colOff>
      <xdr:row>2</xdr:row>
      <xdr:rowOff>14795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189767" y="1118634"/>
          <a:ext cx="9547151" cy="225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900" b="0" i="0" u="none" strike="noStrike" baseline="0">
              <a:solidFill>
                <a:sysClr val="windowText" lastClr="000000"/>
              </a:solidFill>
              <a:latin typeface="Arial" panose="020B0604020202020204" pitchFamily="34" charset="0"/>
              <a:ea typeface="+mn-ea"/>
              <a:cs typeface="Arial" panose="020B0604020202020204" pitchFamily="34" charset="0"/>
            </a:rPr>
            <a:t>Prices quoted are correct at time of publication.                    </a:t>
          </a:r>
          <a:r>
            <a:rPr lang="en-GB" sz="900" b="0" i="0" baseline="0">
              <a:solidFill>
                <a:sysClr val="windowText" lastClr="000000"/>
              </a:solidFill>
              <a:effectLst/>
              <a:latin typeface="Arial" panose="020B0604020202020204" pitchFamily="34" charset="0"/>
              <a:ea typeface="+mn-ea"/>
              <a:cs typeface="Arial" panose="020B0604020202020204" pitchFamily="34" charset="0"/>
            </a:rPr>
            <a:t>Wines subject to stock and availability. </a:t>
          </a:r>
          <a:r>
            <a:rPr lang="en-GB" sz="900" b="0" i="0" u="none" strike="noStrike" baseline="0">
              <a:solidFill>
                <a:sysClr val="windowText" lastClr="000000"/>
              </a:solidFill>
              <a:latin typeface="Arial" panose="020B0604020202020204" pitchFamily="34" charset="0"/>
              <a:ea typeface="+mn-ea"/>
              <a:cs typeface="Arial" panose="020B0604020202020204" pitchFamily="34" charset="0"/>
            </a:rPr>
            <a:t>                   Standard terms and conditions apply for all orders.</a:t>
          </a:r>
        </a:p>
      </xdr:txBody>
    </xdr:sp>
    <xdr:clientData/>
  </xdr:twoCellAnchor>
  <xdr:twoCellAnchor>
    <xdr:from>
      <xdr:col>13</xdr:col>
      <xdr:colOff>629339</xdr:colOff>
      <xdr:row>1</xdr:row>
      <xdr:rowOff>211689</xdr:rowOff>
    </xdr:from>
    <xdr:to>
      <xdr:col>21</xdr:col>
      <xdr:colOff>77528</xdr:colOff>
      <xdr:row>1</xdr:row>
      <xdr:rowOff>658166</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9070182" y="211689"/>
          <a:ext cx="5716968" cy="446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GB" sz="1000">
              <a:solidFill>
                <a:sysClr val="windowText" lastClr="000000"/>
              </a:solidFill>
              <a:latin typeface="Arial" panose="020B0604020202020204" pitchFamily="34" charset="0"/>
              <a:cs typeface="Arial" panose="020B0604020202020204" pitchFamily="34" charset="0"/>
            </a:rPr>
            <a:t>We</a:t>
          </a:r>
          <a:r>
            <a:rPr lang="en-GB" sz="1000" baseline="0">
              <a:solidFill>
                <a:sysClr val="windowText" lastClr="000000"/>
              </a:solidFill>
              <a:latin typeface="Arial" panose="020B0604020202020204" pitchFamily="34" charset="0"/>
              <a:cs typeface="Arial" panose="020B0604020202020204" pitchFamily="34" charset="0"/>
            </a:rPr>
            <a:t> make every effort to ensure that  the Vegetarian, Vegan and Organic status is correct but would advise you to check the label on the bottle as this can change from vintage or bottling.</a:t>
          </a:r>
          <a:endParaRPr lang="en-GB" sz="10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133554</xdr:colOff>
      <xdr:row>1</xdr:row>
      <xdr:rowOff>696666</xdr:rowOff>
    </xdr:from>
    <xdr:to>
      <xdr:col>11</xdr:col>
      <xdr:colOff>0</xdr:colOff>
      <xdr:row>1</xdr:row>
      <xdr:rowOff>911931</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3554" y="696666"/>
          <a:ext cx="8180184" cy="215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a:solidFill>
                <a:schemeClr val="bg1"/>
              </a:solidFill>
              <a:effectLst/>
              <a:latin typeface="+mn-lt"/>
              <a:ea typeface="+mn-ea"/>
              <a:cs typeface="+mn-cs"/>
            </a:rPr>
            <a:t>Pricing Effective from 2nd March 2026             </a:t>
          </a:r>
          <a:endParaRPr lang="en-GB" sz="1100" b="0">
            <a:solidFill>
              <a:schemeClr val="bg1"/>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C169047-27E7-4373-8A55-FC8EECF42AAE}" name="Table2" displayName="Table2" ref="A3:X1460" totalsRowShown="0" headerRowDxfId="28" dataDxfId="27" tableBorderDxfId="26">
  <autoFilter ref="A3:X1460" xr:uid="{00000000-0009-0000-0000-000000000000}"/>
  <sortState xmlns:xlrd2="http://schemas.microsoft.com/office/spreadsheetml/2017/richdata2" ref="A4:X1460">
    <sortCondition ref="A3:A1460"/>
  </sortState>
  <tableColumns count="24">
    <tableColumn id="1" xr3:uid="{11F9CCCB-96A2-4A6C-A9AA-A7038C4E421B}" name="RRP" dataDxfId="25" dataCellStyle="Normal 10"/>
    <tableColumn id="2" xr3:uid="{DC5C2856-338C-4FE5-A51E-9B6C79B2858B}" name="Item Code" dataDxfId="24"/>
    <tableColumn id="3" xr3:uid="{4EB5043D-5685-43CF-B90D-41DFBE42109E}" name="Tech Sheet_x000a_(Click to view tech sheet on website)" dataDxfId="3" dataCellStyle="Heading 4">
      <calculatedColumnFormula>HYPERLINK("http://www.alliancewine.com/-"&amp;IF(UPPER(G4)="N/V",0,G4)&amp;"-"&amp;B4,"Tech Sheet")</calculatedColumnFormula>
    </tableColumn>
    <tableColumn id="4" xr3:uid="{C1D9D40B-34EF-45F0-ABF2-832D2869D409}" name="Country" dataDxfId="2"/>
    <tableColumn id="5" xr3:uid="{1E468113-9527-414A-843A-34897691C52C}" name="Wine Name" dataDxfId="1"/>
    <tableColumn id="6" xr3:uid="{7019679A-A1C8-4BEA-AB21-0D4F237F4C82}" name="Tasting Note" dataDxfId="0" dataCellStyle="Heading 4"/>
    <tableColumn id="7" xr3:uid="{16ECC0B9-23D8-4F59-92B0-DE4F9EFE74EB}" name="Vintage" dataDxfId="23"/>
    <tableColumn id="8" xr3:uid="{0DEC1AB9-9D5A-49DA-8926-A447985A5E28}" name="Region of Wine" dataDxfId="22"/>
    <tableColumn id="9" xr3:uid="{34265B31-8E36-45B1-9498-B7F31251DBDC}" name="Wine Style" dataDxfId="21"/>
    <tableColumn id="10" xr3:uid="{1D3D2DBD-6128-4F83-AB08-2C8EE877B0D2}" name="Wine Colour" dataDxfId="20"/>
    <tableColumn id="11" xr3:uid="{6EBF0CC2-79BF-48F5-945E-ED86A8A703E8}" name="Producer" dataDxfId="19"/>
    <tableColumn id="12" xr3:uid="{E7E7DEA7-169E-4174-BD22-83D7351472E6}" name="Principal Grape Variety" dataDxfId="18"/>
    <tableColumn id="13" xr3:uid="{94AD2014-F85F-4B10-BFF3-D8C9F5707AD3}" name="Varietal Blend" dataDxfId="17" dataCellStyle="Percent"/>
    <tableColumn id="14" xr3:uid="{97C128DB-2ACF-43AC-A007-A71D791CD0DD}" name="ABV%" dataDxfId="16" dataCellStyle="Percent"/>
    <tableColumn id="15" xr3:uid="{A3F2E1E4-3175-4C61-A39B-A6A4849A0908}" name="Vegetarian" dataDxfId="15"/>
    <tableColumn id="16" xr3:uid="{680F1424-2371-47DF-98D4-2C2954DAA48E}" name="Vegan" dataDxfId="14"/>
    <tableColumn id="17" xr3:uid="{8B741A1F-DD0E-437A-9F39-D97FFB3C9FA3}" name="Certified Organic Wine" dataDxfId="13"/>
    <tableColumn id="18" xr3:uid="{CBEB42D8-9559-4556-8794-0B8573019A3C}" name="Producer works organically" dataDxfId="12"/>
    <tableColumn id="19" xr3:uid="{C3D72E94-D911-4C8B-80C8-15E09820E9E7}" name="Biodynamic" dataDxfId="11"/>
    <tableColumn id="20" xr3:uid="{6FAB3B3A-9AE3-4DD4-9708-0FA06E583DB5}" name="Natural Wine" dataDxfId="10"/>
    <tableColumn id="21" xr3:uid="{6F3DD21C-E68D-4203-8D66-69A3647048BE}" name="Bottle Size" dataDxfId="9" dataCellStyle="Normal 10"/>
    <tableColumn id="22" xr3:uid="{92BACF4B-62E2-4C5A-A256-5C4327282E29}" name="Bottles Per Case" dataDxfId="8"/>
    <tableColumn id="23" xr3:uid="{F4D35724-2B14-4A5B-926F-281857EFF919}" name="Cases Per Layer" dataDxfId="7"/>
    <tableColumn id="24" xr3:uid="{41630184-D9D0-4AE3-BE2A-FB09ED3FA1AF}" name="Is in Wooden Box"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G61" totalsRowShown="0" dataDxfId="134">
  <autoFilter ref="A1:G61" xr:uid="{00000000-0009-0000-0100-000001000000}"/>
  <tableColumns count="7">
    <tableColumn id="6" xr3:uid="{00000000-0010-0000-0000-000006000000}" name="Unique Identifier" dataDxfId="133">
      <calculatedColumnFormula>Table1[[#This Row],[Code]]&amp;Table1[[#This Row],[Vintage]]</calculatedColumnFormula>
    </tableColumn>
    <tableColumn id="1" xr3:uid="{00000000-0010-0000-0000-000001000000}" name="Code" dataDxfId="132"/>
    <tableColumn id="2" xr3:uid="{00000000-0010-0000-0000-000002000000}" name="Vintage" dataDxfId="131"/>
    <tableColumn id="3" xr3:uid="{00000000-0010-0000-0000-000003000000}" name="Description"/>
    <tableColumn id="4" xr3:uid="{00000000-0010-0000-0000-000004000000}" name="Pack Size" dataDxfId="130"/>
    <tableColumn id="5" xr3:uid="{00000000-0010-0000-0000-000005000000}" name="Bottle Size" dataDxfId="129"/>
    <tableColumn id="7" xr3:uid="{00000000-0010-0000-0000-000007000000}" name="In Wooden Case" dataDxfId="128"/>
  </tableColumns>
  <tableStyleInfo name="TableStyleLight16" showFirstColumn="0" showLastColumn="0" showRowStripes="1" showColumnStripes="0"/>
</table>
</file>

<file path=xl/theme/theme1.xml><?xml version="1.0" encoding="utf-8"?>
<a:theme xmlns:a="http://schemas.openxmlformats.org/drawingml/2006/main" name="Alliance_2019_Theme">
  <a:themeElements>
    <a:clrScheme name="Alliance Colours">
      <a:dk1>
        <a:sysClr val="windowText" lastClr="000000"/>
      </a:dk1>
      <a:lt1>
        <a:sysClr val="window" lastClr="FFFFFF"/>
      </a:lt1>
      <a:dk2>
        <a:srgbClr val="22252F"/>
      </a:dk2>
      <a:lt2>
        <a:srgbClr val="FFFFFF"/>
      </a:lt2>
      <a:accent1>
        <a:srgbClr val="374661"/>
      </a:accent1>
      <a:accent2>
        <a:srgbClr val="EC613D"/>
      </a:accent2>
      <a:accent3>
        <a:srgbClr val="DBCEB3"/>
      </a:accent3>
      <a:accent4>
        <a:srgbClr val="FFD500"/>
      </a:accent4>
      <a:accent5>
        <a:srgbClr val="554F40"/>
      </a:accent5>
      <a:accent6>
        <a:srgbClr val="B9A377"/>
      </a:accent6>
      <a:hlink>
        <a:srgbClr val="FFFFFF"/>
      </a:hlink>
      <a:folHlink>
        <a:srgbClr val="FFFFF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396C82"/>
    <pageSetUpPr fitToPage="1"/>
  </sheetPr>
  <dimension ref="A1:AC1460"/>
  <sheetViews>
    <sheetView showGridLines="0" tabSelected="1" topLeftCell="A2" zoomScale="86" zoomScaleNormal="86" zoomScalePageLayoutView="40" workbookViewId="0">
      <selection activeCell="I2" sqref="I2"/>
    </sheetView>
  </sheetViews>
  <sheetFormatPr defaultColWidth="6.42578125" defaultRowHeight="15.75" x14ac:dyDescent="0.25"/>
  <cols>
    <col min="1" max="1" width="9.7109375" style="3" customWidth="1"/>
    <col min="2" max="2" width="15" style="3" customWidth="1"/>
    <col min="3" max="3" width="17.28515625" style="35" customWidth="1"/>
    <col min="4" max="4" width="13.28515625" style="3" customWidth="1"/>
    <col min="5" max="5" width="51.7109375" style="4" customWidth="1"/>
    <col min="6" max="6" width="58.85546875" style="6" customWidth="1"/>
    <col min="7" max="7" width="9.5703125" style="2" customWidth="1"/>
    <col min="8" max="8" width="17.28515625" style="2" bestFit="1" customWidth="1"/>
    <col min="9" max="9" width="12" style="4" customWidth="1"/>
    <col min="10" max="10" width="13.5703125" style="2" customWidth="1"/>
    <col min="11" max="11" width="17.42578125" style="4" customWidth="1"/>
    <col min="12" max="12" width="22.5703125" style="2" customWidth="1"/>
    <col min="13" max="13" width="34.5703125" style="4" customWidth="1"/>
    <col min="14" max="14" width="11.5703125" style="5" customWidth="1"/>
    <col min="15" max="16" width="12.42578125" style="2" customWidth="1"/>
    <col min="17" max="17" width="22.140625" style="2" customWidth="1"/>
    <col min="18" max="18" width="26.28515625" style="2" customWidth="1"/>
    <col min="19" max="19" width="13.140625" style="2" customWidth="1"/>
    <col min="20" max="20" width="14" style="2" customWidth="1"/>
    <col min="21" max="21" width="12.5703125" style="4" customWidth="1"/>
    <col min="22" max="22" width="18" style="7" customWidth="1"/>
    <col min="23" max="23" width="17.140625" style="7" customWidth="1"/>
    <col min="24" max="24" width="18" style="7" customWidth="1"/>
    <col min="25" max="28" width="6.42578125" style="8"/>
    <col min="30" max="16384" width="6.42578125" style="8"/>
  </cols>
  <sheetData>
    <row r="1" spans="1:24" ht="41.85" hidden="1" customHeight="1" x14ac:dyDescent="0.3">
      <c r="H1" s="3"/>
    </row>
    <row r="2" spans="1:24" s="34" customFormat="1" ht="104.25" customHeight="1" x14ac:dyDescent="0.25">
      <c r="A2" s="36"/>
      <c r="B2" s="37"/>
      <c r="C2" s="38"/>
      <c r="D2" s="39">
        <f>LastModified()</f>
        <v>46068.62228009259</v>
      </c>
      <c r="E2" s="28"/>
      <c r="F2" s="31"/>
      <c r="G2" s="25"/>
      <c r="H2" s="27"/>
      <c r="I2" s="28"/>
      <c r="J2" s="29"/>
      <c r="K2" s="28"/>
      <c r="L2" s="29"/>
      <c r="M2" s="29"/>
      <c r="N2" s="30"/>
      <c r="O2" s="29"/>
      <c r="P2" s="29"/>
      <c r="Q2" s="29"/>
      <c r="R2" s="29"/>
      <c r="S2" s="29"/>
      <c r="T2" s="29"/>
      <c r="U2" s="28"/>
      <c r="V2" s="32"/>
      <c r="W2" s="33"/>
      <c r="X2" s="33"/>
    </row>
    <row r="3" spans="1:24" s="24" customFormat="1" ht="51" customHeight="1" x14ac:dyDescent="0.25">
      <c r="A3" s="52" t="s">
        <v>23</v>
      </c>
      <c r="B3" s="40" t="s">
        <v>0</v>
      </c>
      <c r="C3" s="41" t="s">
        <v>18</v>
      </c>
      <c r="D3" s="41" t="s">
        <v>2</v>
      </c>
      <c r="E3" s="47" t="s">
        <v>7</v>
      </c>
      <c r="F3" s="47" t="s">
        <v>17</v>
      </c>
      <c r="G3" s="20" t="s">
        <v>1</v>
      </c>
      <c r="H3" s="20" t="s">
        <v>3</v>
      </c>
      <c r="I3" s="20" t="s">
        <v>4</v>
      </c>
      <c r="J3" s="20" t="s">
        <v>5</v>
      </c>
      <c r="K3" s="20" t="s">
        <v>6</v>
      </c>
      <c r="L3" s="20" t="s">
        <v>8</v>
      </c>
      <c r="M3" s="21" t="s">
        <v>9</v>
      </c>
      <c r="N3" s="22" t="s">
        <v>10</v>
      </c>
      <c r="O3" s="20" t="s">
        <v>11</v>
      </c>
      <c r="P3" s="20" t="s">
        <v>12</v>
      </c>
      <c r="Q3" s="20" t="s">
        <v>13</v>
      </c>
      <c r="R3" s="20" t="s">
        <v>14</v>
      </c>
      <c r="S3" s="20" t="s">
        <v>15</v>
      </c>
      <c r="T3" s="20" t="s">
        <v>16</v>
      </c>
      <c r="U3" s="20" t="s">
        <v>19</v>
      </c>
      <c r="V3" s="23" t="s">
        <v>20</v>
      </c>
      <c r="W3" s="23" t="s">
        <v>21</v>
      </c>
      <c r="X3" s="23" t="s">
        <v>22</v>
      </c>
    </row>
    <row r="4" spans="1:24" s="15" customFormat="1" ht="42" customHeight="1" x14ac:dyDescent="0.25">
      <c r="A4" s="53">
        <v>10.34</v>
      </c>
      <c r="B4" s="42">
        <v>5813</v>
      </c>
      <c r="C4" s="43" t="str">
        <f t="shared" ref="C4:C59" si="0">HYPERLINK("http://www.alliancewine.com/-"&amp;IF(UPPER(G4)="N/V",0,G4)&amp;"-"&amp;B4,"Tech Sheet")</f>
        <v>Tech Sheet</v>
      </c>
      <c r="D4" s="44" t="s">
        <v>25</v>
      </c>
      <c r="E4" s="48" t="s">
        <v>2253</v>
      </c>
      <c r="F4" s="49" t="s">
        <v>2256</v>
      </c>
      <c r="G4" s="10">
        <v>0</v>
      </c>
      <c r="H4" s="11" t="s">
        <v>158</v>
      </c>
      <c r="I4" s="10" t="s">
        <v>40</v>
      </c>
      <c r="J4" s="11" t="s">
        <v>29</v>
      </c>
      <c r="K4" s="10" t="s">
        <v>2252</v>
      </c>
      <c r="L4" s="10" t="s">
        <v>2254</v>
      </c>
      <c r="M4" s="12" t="s">
        <v>2255</v>
      </c>
      <c r="N4" s="12">
        <v>0.11</v>
      </c>
      <c r="O4" s="11" t="s">
        <v>37</v>
      </c>
      <c r="P4" s="11" t="s">
        <v>37</v>
      </c>
      <c r="Q4" s="11" t="s">
        <v>28</v>
      </c>
      <c r="R4" s="11" t="s">
        <v>28</v>
      </c>
      <c r="S4" s="11" t="s">
        <v>28</v>
      </c>
      <c r="T4" s="10" t="s">
        <v>28</v>
      </c>
      <c r="U4" s="13">
        <v>75</v>
      </c>
      <c r="V4" s="14">
        <v>6</v>
      </c>
      <c r="W4" s="14">
        <v>25</v>
      </c>
      <c r="X4" s="14" t="s">
        <v>28</v>
      </c>
    </row>
    <row r="5" spans="1:24" s="15" customFormat="1" ht="42" customHeight="1" x14ac:dyDescent="0.25">
      <c r="A5" s="53">
        <v>10.39</v>
      </c>
      <c r="B5" s="42">
        <v>3951</v>
      </c>
      <c r="C5" s="43" t="str">
        <f t="shared" si="0"/>
        <v>Tech Sheet</v>
      </c>
      <c r="D5" s="44" t="s">
        <v>90</v>
      </c>
      <c r="E5" s="48" t="s">
        <v>1151</v>
      </c>
      <c r="F5" s="49" t="s">
        <v>1152</v>
      </c>
      <c r="G5" s="10">
        <v>0</v>
      </c>
      <c r="H5" s="11" t="s">
        <v>991</v>
      </c>
      <c r="I5" s="10" t="s">
        <v>40</v>
      </c>
      <c r="J5" s="11" t="s">
        <v>29</v>
      </c>
      <c r="K5" s="10" t="s">
        <v>1150</v>
      </c>
      <c r="L5" s="10" t="s">
        <v>237</v>
      </c>
      <c r="M5" s="12" t="s">
        <v>900</v>
      </c>
      <c r="N5" s="12">
        <v>0.12</v>
      </c>
      <c r="O5" s="11" t="s">
        <v>37</v>
      </c>
      <c r="P5" s="11" t="s">
        <v>37</v>
      </c>
      <c r="Q5" s="11" t="s">
        <v>28</v>
      </c>
      <c r="R5" s="11" t="s">
        <v>28</v>
      </c>
      <c r="S5" s="11" t="s">
        <v>28</v>
      </c>
      <c r="T5" s="10" t="s">
        <v>28</v>
      </c>
      <c r="U5" s="13">
        <v>75</v>
      </c>
      <c r="V5" s="14">
        <v>6</v>
      </c>
      <c r="W5" s="14">
        <v>25</v>
      </c>
      <c r="X5" s="14" t="s">
        <v>28</v>
      </c>
    </row>
    <row r="6" spans="1:24" s="15" customFormat="1" ht="42" customHeight="1" x14ac:dyDescent="0.25">
      <c r="A6" s="53">
        <v>10.39</v>
      </c>
      <c r="B6" s="42">
        <v>5449</v>
      </c>
      <c r="C6" s="43" t="str">
        <f t="shared" si="0"/>
        <v>Tech Sheet</v>
      </c>
      <c r="D6" s="44" t="s">
        <v>90</v>
      </c>
      <c r="E6" s="48" t="s">
        <v>1822</v>
      </c>
      <c r="F6" s="49" t="s">
        <v>1823</v>
      </c>
      <c r="G6" s="10">
        <v>0</v>
      </c>
      <c r="H6" s="11" t="s">
        <v>991</v>
      </c>
      <c r="I6" s="10" t="s">
        <v>40</v>
      </c>
      <c r="J6" s="11" t="s">
        <v>41</v>
      </c>
      <c r="K6" s="10" t="s">
        <v>1593</v>
      </c>
      <c r="L6" s="10" t="s">
        <v>237</v>
      </c>
      <c r="M6" s="12" t="s">
        <v>900</v>
      </c>
      <c r="N6" s="12">
        <v>0.13</v>
      </c>
      <c r="O6" s="11" t="s">
        <v>37</v>
      </c>
      <c r="P6" s="11" t="s">
        <v>37</v>
      </c>
      <c r="Q6" s="11" t="s">
        <v>28</v>
      </c>
      <c r="R6" s="11" t="s">
        <v>28</v>
      </c>
      <c r="S6" s="11" t="s">
        <v>28</v>
      </c>
      <c r="T6" s="10" t="s">
        <v>28</v>
      </c>
      <c r="U6" s="13">
        <v>75</v>
      </c>
      <c r="V6" s="14">
        <v>12</v>
      </c>
      <c r="W6" s="14">
        <v>12</v>
      </c>
      <c r="X6" s="14" t="s">
        <v>28</v>
      </c>
    </row>
    <row r="7" spans="1:24" s="15" customFormat="1" ht="42" customHeight="1" x14ac:dyDescent="0.25">
      <c r="A7" s="53">
        <v>10.47</v>
      </c>
      <c r="B7" s="42">
        <v>3953</v>
      </c>
      <c r="C7" s="43" t="str">
        <f t="shared" si="0"/>
        <v>Tech Sheet</v>
      </c>
      <c r="D7" s="44" t="s">
        <v>90</v>
      </c>
      <c r="E7" s="48" t="s">
        <v>1153</v>
      </c>
      <c r="F7" s="49" t="s">
        <v>1154</v>
      </c>
      <c r="G7" s="10" t="s">
        <v>24</v>
      </c>
      <c r="H7" s="11" t="s">
        <v>991</v>
      </c>
      <c r="I7" s="10" t="s">
        <v>40</v>
      </c>
      <c r="J7" s="11" t="s">
        <v>41</v>
      </c>
      <c r="K7" s="10" t="s">
        <v>1150</v>
      </c>
      <c r="L7" s="10" t="s">
        <v>237</v>
      </c>
      <c r="M7" s="12" t="s">
        <v>900</v>
      </c>
      <c r="N7" s="12">
        <v>0.12</v>
      </c>
      <c r="O7" s="11" t="s">
        <v>37</v>
      </c>
      <c r="P7" s="11" t="s">
        <v>37</v>
      </c>
      <c r="Q7" s="11" t="s">
        <v>28</v>
      </c>
      <c r="R7" s="11" t="s">
        <v>28</v>
      </c>
      <c r="S7" s="11" t="s">
        <v>28</v>
      </c>
      <c r="T7" s="10" t="s">
        <v>28</v>
      </c>
      <c r="U7" s="13">
        <v>75</v>
      </c>
      <c r="V7" s="14">
        <v>6</v>
      </c>
      <c r="W7" s="14">
        <v>25</v>
      </c>
      <c r="X7" s="14" t="s">
        <v>28</v>
      </c>
    </row>
    <row r="8" spans="1:24" s="15" customFormat="1" ht="42" customHeight="1" x14ac:dyDescent="0.25">
      <c r="A8" s="53">
        <v>10.49</v>
      </c>
      <c r="B8" s="42">
        <v>2847</v>
      </c>
      <c r="C8" s="43" t="str">
        <f t="shared" si="0"/>
        <v>Tech Sheet</v>
      </c>
      <c r="D8" s="44" t="s">
        <v>25</v>
      </c>
      <c r="E8" s="48" t="s">
        <v>672</v>
      </c>
      <c r="F8" s="49" t="s">
        <v>673</v>
      </c>
      <c r="G8" s="10">
        <v>0</v>
      </c>
      <c r="H8" s="11" t="s">
        <v>670</v>
      </c>
      <c r="I8" s="10" t="s">
        <v>40</v>
      </c>
      <c r="J8" s="11" t="s">
        <v>41</v>
      </c>
      <c r="K8" s="10" t="s">
        <v>671</v>
      </c>
      <c r="L8" s="10" t="s">
        <v>64</v>
      </c>
      <c r="M8" s="12" t="s">
        <v>89</v>
      </c>
      <c r="N8" s="12">
        <v>0.12</v>
      </c>
      <c r="O8" s="11" t="s">
        <v>37</v>
      </c>
      <c r="P8" s="11" t="s">
        <v>37</v>
      </c>
      <c r="Q8" s="11" t="s">
        <v>28</v>
      </c>
      <c r="R8" s="11" t="s">
        <v>28</v>
      </c>
      <c r="S8" s="11" t="s">
        <v>28</v>
      </c>
      <c r="T8" s="10" t="s">
        <v>28</v>
      </c>
      <c r="U8" s="13">
        <v>75</v>
      </c>
      <c r="V8" s="14">
        <v>6</v>
      </c>
      <c r="W8" s="14">
        <v>25</v>
      </c>
      <c r="X8" s="14" t="s">
        <v>28</v>
      </c>
    </row>
    <row r="9" spans="1:24" s="15" customFormat="1" ht="42" customHeight="1" x14ac:dyDescent="0.25">
      <c r="A9" s="53">
        <v>10.61</v>
      </c>
      <c r="B9" s="42">
        <v>3871</v>
      </c>
      <c r="C9" s="43" t="str">
        <f t="shared" si="0"/>
        <v>Tech Sheet</v>
      </c>
      <c r="D9" s="44" t="s">
        <v>90</v>
      </c>
      <c r="E9" s="48" t="s">
        <v>1107</v>
      </c>
      <c r="F9" s="49" t="s">
        <v>1109</v>
      </c>
      <c r="G9" s="10">
        <v>2024</v>
      </c>
      <c r="H9" s="11" t="s">
        <v>991</v>
      </c>
      <c r="I9" s="10" t="s">
        <v>40</v>
      </c>
      <c r="J9" s="11" t="s">
        <v>29</v>
      </c>
      <c r="K9" s="10" t="s">
        <v>992</v>
      </c>
      <c r="L9" s="10" t="s">
        <v>313</v>
      </c>
      <c r="M9" s="12" t="s">
        <v>1108</v>
      </c>
      <c r="N9" s="12">
        <v>0.115</v>
      </c>
      <c r="O9" s="11" t="s">
        <v>37</v>
      </c>
      <c r="P9" s="11" t="s">
        <v>37</v>
      </c>
      <c r="Q9" s="11" t="s">
        <v>28</v>
      </c>
      <c r="R9" s="11" t="s">
        <v>28</v>
      </c>
      <c r="S9" s="11" t="s">
        <v>28</v>
      </c>
      <c r="T9" s="10" t="s">
        <v>28</v>
      </c>
      <c r="U9" s="13">
        <v>75</v>
      </c>
      <c r="V9" s="14">
        <v>6</v>
      </c>
      <c r="W9" s="14">
        <v>25</v>
      </c>
      <c r="X9" s="14" t="s">
        <v>28</v>
      </c>
    </row>
    <row r="10" spans="1:24" s="15" customFormat="1" ht="42" customHeight="1" x14ac:dyDescent="0.25">
      <c r="A10" s="53">
        <v>10.61</v>
      </c>
      <c r="B10" s="42">
        <v>3891</v>
      </c>
      <c r="C10" s="43" t="str">
        <f t="shared" si="0"/>
        <v>Tech Sheet</v>
      </c>
      <c r="D10" s="44" t="s">
        <v>90</v>
      </c>
      <c r="E10" s="48" t="s">
        <v>1110</v>
      </c>
      <c r="F10" s="49" t="s">
        <v>1112</v>
      </c>
      <c r="G10" s="10">
        <v>2024</v>
      </c>
      <c r="H10" s="11" t="s">
        <v>991</v>
      </c>
      <c r="I10" s="10" t="s">
        <v>40</v>
      </c>
      <c r="J10" s="11" t="s">
        <v>29</v>
      </c>
      <c r="K10" s="10" t="s">
        <v>992</v>
      </c>
      <c r="L10" s="10" t="s">
        <v>313</v>
      </c>
      <c r="M10" s="12" t="s">
        <v>1111</v>
      </c>
      <c r="N10" s="12">
        <v>0.115</v>
      </c>
      <c r="O10" s="11" t="s">
        <v>37</v>
      </c>
      <c r="P10" s="11" t="s">
        <v>37</v>
      </c>
      <c r="Q10" s="11" t="s">
        <v>28</v>
      </c>
      <c r="R10" s="11" t="s">
        <v>28</v>
      </c>
      <c r="S10" s="11" t="s">
        <v>28</v>
      </c>
      <c r="T10" s="10" t="s">
        <v>28</v>
      </c>
      <c r="U10" s="13">
        <v>75</v>
      </c>
      <c r="V10" s="14">
        <v>6</v>
      </c>
      <c r="W10" s="14">
        <v>25</v>
      </c>
      <c r="X10" s="14" t="s">
        <v>28</v>
      </c>
    </row>
    <row r="11" spans="1:24" s="15" customFormat="1" ht="42" customHeight="1" x14ac:dyDescent="0.25">
      <c r="A11" s="53">
        <v>10.99</v>
      </c>
      <c r="B11" s="42">
        <v>5184</v>
      </c>
      <c r="C11" s="43" t="str">
        <f t="shared" si="0"/>
        <v>Tech Sheet</v>
      </c>
      <c r="D11" s="44" t="s">
        <v>73</v>
      </c>
      <c r="E11" s="48" t="s">
        <v>1711</v>
      </c>
      <c r="F11" s="49" t="s">
        <v>1713</v>
      </c>
      <c r="G11" s="10">
        <v>2024</v>
      </c>
      <c r="H11" s="11" t="s">
        <v>245</v>
      </c>
      <c r="I11" s="10" t="s">
        <v>40</v>
      </c>
      <c r="J11" s="11" t="s">
        <v>29</v>
      </c>
      <c r="K11" s="10" t="s">
        <v>1710</v>
      </c>
      <c r="L11" s="10" t="s">
        <v>1067</v>
      </c>
      <c r="M11" s="12" t="s">
        <v>1712</v>
      </c>
      <c r="N11" s="12">
        <v>0.11</v>
      </c>
      <c r="O11" s="11" t="s">
        <v>37</v>
      </c>
      <c r="P11" s="11" t="s">
        <v>37</v>
      </c>
      <c r="Q11" s="11" t="s">
        <v>28</v>
      </c>
      <c r="R11" s="11" t="s">
        <v>28</v>
      </c>
      <c r="S11" s="11" t="s">
        <v>28</v>
      </c>
      <c r="T11" s="10" t="s">
        <v>28</v>
      </c>
      <c r="U11" s="13">
        <v>75</v>
      </c>
      <c r="V11" s="14">
        <v>6</v>
      </c>
      <c r="W11" s="14">
        <v>24</v>
      </c>
      <c r="X11" s="14" t="s">
        <v>28</v>
      </c>
    </row>
    <row r="12" spans="1:24" s="15" customFormat="1" ht="42" customHeight="1" x14ac:dyDescent="0.25">
      <c r="A12" s="53">
        <v>10.99</v>
      </c>
      <c r="B12" s="42">
        <v>5184</v>
      </c>
      <c r="C12" s="43" t="str">
        <f t="shared" si="0"/>
        <v>Tech Sheet</v>
      </c>
      <c r="D12" s="44" t="s">
        <v>73</v>
      </c>
      <c r="E12" s="48" t="s">
        <v>1711</v>
      </c>
      <c r="F12" s="49" t="s">
        <v>1713</v>
      </c>
      <c r="G12" s="10">
        <v>2025</v>
      </c>
      <c r="H12" s="11" t="s">
        <v>245</v>
      </c>
      <c r="I12" s="10" t="s">
        <v>40</v>
      </c>
      <c r="J12" s="11" t="s">
        <v>29</v>
      </c>
      <c r="K12" s="10" t="s">
        <v>1710</v>
      </c>
      <c r="L12" s="10" t="s">
        <v>1067</v>
      </c>
      <c r="M12" s="12" t="s">
        <v>1712</v>
      </c>
      <c r="N12" s="12">
        <v>0.11</v>
      </c>
      <c r="O12" s="11" t="s">
        <v>39</v>
      </c>
      <c r="P12" s="11" t="s">
        <v>39</v>
      </c>
      <c r="Q12" s="11" t="s">
        <v>39</v>
      </c>
      <c r="R12" s="11" t="s">
        <v>28</v>
      </c>
      <c r="S12" s="11" t="s">
        <v>28</v>
      </c>
      <c r="T12" s="10" t="s">
        <v>28</v>
      </c>
      <c r="U12" s="13">
        <v>75</v>
      </c>
      <c r="V12" s="14">
        <v>6</v>
      </c>
      <c r="W12" s="14">
        <v>24</v>
      </c>
      <c r="X12" s="14" t="s">
        <v>28</v>
      </c>
    </row>
    <row r="13" spans="1:24" s="15" customFormat="1" ht="42" customHeight="1" x14ac:dyDescent="0.25">
      <c r="A13" s="53">
        <v>10.99</v>
      </c>
      <c r="B13" s="42">
        <v>5814</v>
      </c>
      <c r="C13" s="43" t="str">
        <f t="shared" si="0"/>
        <v>Tech Sheet</v>
      </c>
      <c r="D13" s="44" t="s">
        <v>25</v>
      </c>
      <c r="E13" s="48" t="s">
        <v>2257</v>
      </c>
      <c r="F13" s="49" t="s">
        <v>2260</v>
      </c>
      <c r="G13" s="10">
        <v>0</v>
      </c>
      <c r="H13" s="11" t="s">
        <v>158</v>
      </c>
      <c r="I13" s="10" t="s">
        <v>40</v>
      </c>
      <c r="J13" s="11" t="s">
        <v>41</v>
      </c>
      <c r="K13" s="10" t="s">
        <v>2252</v>
      </c>
      <c r="L13" s="10" t="s">
        <v>2258</v>
      </c>
      <c r="M13" s="12" t="s">
        <v>2259</v>
      </c>
      <c r="N13" s="12">
        <v>0.125</v>
      </c>
      <c r="O13" s="11" t="s">
        <v>37</v>
      </c>
      <c r="P13" s="11" t="s">
        <v>37</v>
      </c>
      <c r="Q13" s="11" t="s">
        <v>28</v>
      </c>
      <c r="R13" s="11" t="s">
        <v>28</v>
      </c>
      <c r="S13" s="11" t="s">
        <v>28</v>
      </c>
      <c r="T13" s="10" t="s">
        <v>28</v>
      </c>
      <c r="U13" s="13">
        <v>75</v>
      </c>
      <c r="V13" s="14">
        <v>6</v>
      </c>
      <c r="W13" s="14">
        <v>25</v>
      </c>
      <c r="X13" s="14" t="s">
        <v>28</v>
      </c>
    </row>
    <row r="14" spans="1:24" s="15" customFormat="1" ht="42" customHeight="1" x14ac:dyDescent="0.25">
      <c r="A14" s="53">
        <v>10.99</v>
      </c>
      <c r="B14" s="42">
        <v>6561</v>
      </c>
      <c r="C14" s="43" t="str">
        <f t="shared" si="0"/>
        <v>Tech Sheet</v>
      </c>
      <c r="D14" s="44" t="s">
        <v>90</v>
      </c>
      <c r="E14" s="48" t="s">
        <v>2449</v>
      </c>
      <c r="F14" s="49" t="s">
        <v>1791</v>
      </c>
      <c r="G14" s="10">
        <v>2022</v>
      </c>
      <c r="H14" s="11" t="s">
        <v>146</v>
      </c>
      <c r="I14" s="10" t="s">
        <v>40</v>
      </c>
      <c r="J14" s="11" t="s">
        <v>41</v>
      </c>
      <c r="K14" s="10" t="s">
        <v>221</v>
      </c>
      <c r="L14" s="10" t="s">
        <v>149</v>
      </c>
      <c r="M14" s="12" t="s">
        <v>2450</v>
      </c>
      <c r="N14" s="12">
        <v>0.13500000000000001</v>
      </c>
      <c r="O14" s="11" t="s">
        <v>37</v>
      </c>
      <c r="P14" s="11" t="s">
        <v>37</v>
      </c>
      <c r="Q14" s="11" t="s">
        <v>28</v>
      </c>
      <c r="R14" s="11" t="s">
        <v>28</v>
      </c>
      <c r="S14" s="11" t="s">
        <v>28</v>
      </c>
      <c r="T14" s="10" t="s">
        <v>28</v>
      </c>
      <c r="U14" s="13">
        <v>37</v>
      </c>
      <c r="V14" s="14">
        <v>24</v>
      </c>
      <c r="W14" s="14">
        <v>10</v>
      </c>
      <c r="X14" s="14" t="s">
        <v>28</v>
      </c>
    </row>
    <row r="15" spans="1:24" s="15" customFormat="1" ht="42" customHeight="1" x14ac:dyDescent="0.25">
      <c r="A15" s="53">
        <v>11.11</v>
      </c>
      <c r="B15" s="42">
        <v>3201</v>
      </c>
      <c r="C15" s="43" t="str">
        <f t="shared" si="0"/>
        <v>Tech Sheet</v>
      </c>
      <c r="D15" s="44" t="s">
        <v>25</v>
      </c>
      <c r="E15" s="48" t="s">
        <v>843</v>
      </c>
      <c r="F15" s="49" t="s">
        <v>844</v>
      </c>
      <c r="G15" s="10">
        <v>2024</v>
      </c>
      <c r="H15" s="11" t="s">
        <v>158</v>
      </c>
      <c r="I15" s="10" t="s">
        <v>40</v>
      </c>
      <c r="J15" s="11" t="s">
        <v>29</v>
      </c>
      <c r="K15" s="10" t="s">
        <v>842</v>
      </c>
      <c r="L15" s="10" t="s">
        <v>281</v>
      </c>
      <c r="M15" s="12" t="s">
        <v>282</v>
      </c>
      <c r="N15" s="12">
        <v>0.11</v>
      </c>
      <c r="O15" s="11" t="s">
        <v>37</v>
      </c>
      <c r="P15" s="11" t="s">
        <v>37</v>
      </c>
      <c r="Q15" s="11" t="s">
        <v>28</v>
      </c>
      <c r="R15" s="11" t="s">
        <v>28</v>
      </c>
      <c r="S15" s="11" t="s">
        <v>28</v>
      </c>
      <c r="T15" s="10" t="s">
        <v>28</v>
      </c>
      <c r="U15" s="13">
        <v>75</v>
      </c>
      <c r="V15" s="14">
        <v>6</v>
      </c>
      <c r="W15" s="14">
        <v>25</v>
      </c>
      <c r="X15" s="14" t="s">
        <v>28</v>
      </c>
    </row>
    <row r="16" spans="1:24" s="15" customFormat="1" ht="42" customHeight="1" x14ac:dyDescent="0.25">
      <c r="A16" s="53">
        <v>11.11</v>
      </c>
      <c r="B16" s="42">
        <v>3201</v>
      </c>
      <c r="C16" s="43" t="str">
        <f t="shared" si="0"/>
        <v>Tech Sheet</v>
      </c>
      <c r="D16" s="44" t="s">
        <v>25</v>
      </c>
      <c r="E16" s="48" t="s">
        <v>843</v>
      </c>
      <c r="F16" s="49" t="s">
        <v>844</v>
      </c>
      <c r="G16" s="10">
        <v>2025</v>
      </c>
      <c r="H16" s="11" t="s">
        <v>158</v>
      </c>
      <c r="I16" s="10" t="s">
        <v>40</v>
      </c>
      <c r="J16" s="11" t="s">
        <v>29</v>
      </c>
      <c r="K16" s="10" t="s">
        <v>842</v>
      </c>
      <c r="L16" s="10" t="s">
        <v>281</v>
      </c>
      <c r="M16" s="12" t="s">
        <v>282</v>
      </c>
      <c r="N16" s="12">
        <v>0.11</v>
      </c>
      <c r="O16" s="11" t="s">
        <v>39</v>
      </c>
      <c r="P16" s="11" t="s">
        <v>39</v>
      </c>
      <c r="Q16" s="11" t="s">
        <v>39</v>
      </c>
      <c r="R16" s="11" t="s">
        <v>28</v>
      </c>
      <c r="S16" s="11" t="s">
        <v>28</v>
      </c>
      <c r="T16" s="10" t="s">
        <v>28</v>
      </c>
      <c r="U16" s="13">
        <v>75</v>
      </c>
      <c r="V16" s="14">
        <v>6</v>
      </c>
      <c r="W16" s="14">
        <v>25</v>
      </c>
      <c r="X16" s="14" t="s">
        <v>28</v>
      </c>
    </row>
    <row r="17" spans="1:24" s="15" customFormat="1" ht="42" customHeight="1" x14ac:dyDescent="0.25">
      <c r="A17" s="53">
        <v>11.15</v>
      </c>
      <c r="B17" s="42">
        <v>3473</v>
      </c>
      <c r="C17" s="43" t="str">
        <f t="shared" si="0"/>
        <v>Tech Sheet</v>
      </c>
      <c r="D17" s="44" t="s">
        <v>742</v>
      </c>
      <c r="E17" s="48" t="s">
        <v>925</v>
      </c>
      <c r="F17" s="49" t="s">
        <v>926</v>
      </c>
      <c r="G17" s="10">
        <v>2024</v>
      </c>
      <c r="H17" s="11" t="s">
        <v>743</v>
      </c>
      <c r="I17" s="10" t="s">
        <v>40</v>
      </c>
      <c r="J17" s="11" t="s">
        <v>29</v>
      </c>
      <c r="K17" s="10" t="s">
        <v>744</v>
      </c>
      <c r="L17" s="10" t="s">
        <v>101</v>
      </c>
      <c r="M17" s="12" t="s">
        <v>102</v>
      </c>
      <c r="N17" s="12">
        <v>0.115</v>
      </c>
      <c r="O17" s="11" t="s">
        <v>37</v>
      </c>
      <c r="P17" s="11" t="s">
        <v>37</v>
      </c>
      <c r="Q17" s="11" t="s">
        <v>28</v>
      </c>
      <c r="R17" s="11" t="s">
        <v>28</v>
      </c>
      <c r="S17" s="11" t="s">
        <v>28</v>
      </c>
      <c r="T17" s="10" t="s">
        <v>28</v>
      </c>
      <c r="U17" s="13">
        <v>75</v>
      </c>
      <c r="V17" s="14">
        <v>6</v>
      </c>
      <c r="W17" s="14">
        <v>21</v>
      </c>
      <c r="X17" s="14" t="s">
        <v>28</v>
      </c>
    </row>
    <row r="18" spans="1:24" s="15" customFormat="1" ht="42" customHeight="1" x14ac:dyDescent="0.25">
      <c r="A18" s="53">
        <v>11.15</v>
      </c>
      <c r="B18" s="42">
        <v>4691</v>
      </c>
      <c r="C18" s="43" t="str">
        <f t="shared" si="0"/>
        <v>Tech Sheet</v>
      </c>
      <c r="D18" s="44" t="s">
        <v>742</v>
      </c>
      <c r="E18" s="48" t="s">
        <v>1438</v>
      </c>
      <c r="F18" s="49" t="s">
        <v>1439</v>
      </c>
      <c r="G18" s="10">
        <v>2025</v>
      </c>
      <c r="H18" s="11" t="s">
        <v>743</v>
      </c>
      <c r="I18" s="10" t="s">
        <v>40</v>
      </c>
      <c r="J18" s="11" t="s">
        <v>104</v>
      </c>
      <c r="K18" s="10" t="s">
        <v>744</v>
      </c>
      <c r="L18" s="10" t="s">
        <v>178</v>
      </c>
      <c r="M18" s="12" t="s">
        <v>179</v>
      </c>
      <c r="N18" s="12">
        <v>0.115</v>
      </c>
      <c r="O18" s="11" t="s">
        <v>37</v>
      </c>
      <c r="P18" s="11" t="s">
        <v>37</v>
      </c>
      <c r="Q18" s="11" t="s">
        <v>28</v>
      </c>
      <c r="R18" s="11" t="s">
        <v>28</v>
      </c>
      <c r="S18" s="11" t="s">
        <v>28</v>
      </c>
      <c r="T18" s="10" t="s">
        <v>28</v>
      </c>
      <c r="U18" s="13">
        <v>75</v>
      </c>
      <c r="V18" s="14">
        <v>6</v>
      </c>
      <c r="W18" s="14">
        <v>21</v>
      </c>
      <c r="X18" s="14" t="s">
        <v>28</v>
      </c>
    </row>
    <row r="19" spans="1:24" s="15" customFormat="1" ht="42" customHeight="1" x14ac:dyDescent="0.25">
      <c r="A19" s="53">
        <v>11.15</v>
      </c>
      <c r="B19" s="42">
        <v>4939</v>
      </c>
      <c r="C19" s="43" t="str">
        <f t="shared" si="0"/>
        <v>Tech Sheet</v>
      </c>
      <c r="D19" s="44" t="s">
        <v>742</v>
      </c>
      <c r="E19" s="48" t="s">
        <v>1588</v>
      </c>
      <c r="F19" s="49" t="s">
        <v>1590</v>
      </c>
      <c r="G19" s="10">
        <v>2024</v>
      </c>
      <c r="H19" s="11" t="s">
        <v>743</v>
      </c>
      <c r="I19" s="10" t="s">
        <v>40</v>
      </c>
      <c r="J19" s="11" t="s">
        <v>29</v>
      </c>
      <c r="K19" s="10" t="s">
        <v>744</v>
      </c>
      <c r="L19" s="10" t="s">
        <v>101</v>
      </c>
      <c r="M19" s="12" t="s">
        <v>1589</v>
      </c>
      <c r="N19" s="12">
        <v>0.115</v>
      </c>
      <c r="O19" s="11" t="s">
        <v>37</v>
      </c>
      <c r="P19" s="11" t="s">
        <v>37</v>
      </c>
      <c r="Q19" s="11" t="s">
        <v>28</v>
      </c>
      <c r="R19" s="11" t="s">
        <v>28</v>
      </c>
      <c r="S19" s="11" t="s">
        <v>28</v>
      </c>
      <c r="T19" s="10" t="s">
        <v>28</v>
      </c>
      <c r="U19" s="13">
        <v>75</v>
      </c>
      <c r="V19" s="14">
        <v>6</v>
      </c>
      <c r="W19" s="14">
        <v>21</v>
      </c>
      <c r="X19" s="14" t="s">
        <v>28</v>
      </c>
    </row>
    <row r="20" spans="1:24" s="15" customFormat="1" ht="42" customHeight="1" x14ac:dyDescent="0.25">
      <c r="A20" s="53">
        <v>11.15</v>
      </c>
      <c r="B20" s="42">
        <v>5726</v>
      </c>
      <c r="C20" s="43" t="str">
        <f t="shared" si="0"/>
        <v>Tech Sheet</v>
      </c>
      <c r="D20" s="44" t="s">
        <v>73</v>
      </c>
      <c r="E20" s="48" t="s">
        <v>2160</v>
      </c>
      <c r="F20" s="49" t="s">
        <v>2161</v>
      </c>
      <c r="G20" s="10">
        <v>2022</v>
      </c>
      <c r="H20" s="11" t="s">
        <v>302</v>
      </c>
      <c r="I20" s="10" t="s">
        <v>40</v>
      </c>
      <c r="J20" s="11" t="s">
        <v>41</v>
      </c>
      <c r="K20" s="10" t="s">
        <v>2159</v>
      </c>
      <c r="L20" s="10" t="s">
        <v>305</v>
      </c>
      <c r="M20" s="12" t="s">
        <v>1995</v>
      </c>
      <c r="N20" s="12">
        <v>0.14000000000000001</v>
      </c>
      <c r="O20" s="11" t="s">
        <v>39</v>
      </c>
      <c r="P20" s="11" t="s">
        <v>39</v>
      </c>
      <c r="Q20" s="11" t="s">
        <v>37</v>
      </c>
      <c r="R20" s="11" t="s">
        <v>37</v>
      </c>
      <c r="S20" s="11" t="s">
        <v>28</v>
      </c>
      <c r="T20" s="10" t="s">
        <v>28</v>
      </c>
      <c r="U20" s="13">
        <v>37</v>
      </c>
      <c r="V20" s="14">
        <v>12</v>
      </c>
      <c r="W20" s="14">
        <v>9</v>
      </c>
      <c r="X20" s="14" t="s">
        <v>28</v>
      </c>
    </row>
    <row r="21" spans="1:24" s="15" customFormat="1" ht="42" customHeight="1" x14ac:dyDescent="0.25">
      <c r="A21" s="53">
        <v>11.16</v>
      </c>
      <c r="B21" s="42">
        <v>4304</v>
      </c>
      <c r="C21" s="43" t="str">
        <f t="shared" si="0"/>
        <v>Tech Sheet</v>
      </c>
      <c r="D21" s="44" t="s">
        <v>90</v>
      </c>
      <c r="E21" s="48" t="s">
        <v>1211</v>
      </c>
      <c r="F21" s="49" t="s">
        <v>1214</v>
      </c>
      <c r="G21" s="10">
        <v>2024</v>
      </c>
      <c r="H21" s="11" t="s">
        <v>652</v>
      </c>
      <c r="I21" s="10" t="s">
        <v>40</v>
      </c>
      <c r="J21" s="11" t="s">
        <v>29</v>
      </c>
      <c r="K21" s="10" t="s">
        <v>582</v>
      </c>
      <c r="L21" s="10" t="s">
        <v>1212</v>
      </c>
      <c r="M21" s="12" t="s">
        <v>1213</v>
      </c>
      <c r="N21" s="12">
        <v>0.11</v>
      </c>
      <c r="O21" s="11" t="s">
        <v>37</v>
      </c>
      <c r="P21" s="11" t="s">
        <v>37</v>
      </c>
      <c r="Q21" s="11" t="s">
        <v>37</v>
      </c>
      <c r="R21" s="11" t="s">
        <v>28</v>
      </c>
      <c r="S21" s="11" t="s">
        <v>28</v>
      </c>
      <c r="T21" s="10" t="s">
        <v>28</v>
      </c>
      <c r="U21" s="13">
        <v>75</v>
      </c>
      <c r="V21" s="14">
        <v>6</v>
      </c>
      <c r="W21" s="14">
        <v>21</v>
      </c>
      <c r="X21" s="14" t="s">
        <v>28</v>
      </c>
    </row>
    <row r="22" spans="1:24" s="15" customFormat="1" ht="42" customHeight="1" x14ac:dyDescent="0.25">
      <c r="A22" s="53">
        <v>11.16</v>
      </c>
      <c r="B22" s="42">
        <v>4304</v>
      </c>
      <c r="C22" s="43" t="str">
        <f t="shared" si="0"/>
        <v>Tech Sheet</v>
      </c>
      <c r="D22" s="44" t="s">
        <v>90</v>
      </c>
      <c r="E22" s="48" t="s">
        <v>1211</v>
      </c>
      <c r="F22" s="49" t="s">
        <v>1214</v>
      </c>
      <c r="G22" s="10">
        <v>2025</v>
      </c>
      <c r="H22" s="11" t="s">
        <v>652</v>
      </c>
      <c r="I22" s="10" t="s">
        <v>40</v>
      </c>
      <c r="J22" s="11" t="s">
        <v>29</v>
      </c>
      <c r="K22" s="10" t="s">
        <v>582</v>
      </c>
      <c r="L22" s="10" t="s">
        <v>1212</v>
      </c>
      <c r="M22" s="12" t="s">
        <v>2740</v>
      </c>
      <c r="N22" s="12">
        <v>0.11</v>
      </c>
      <c r="O22" s="11" t="s">
        <v>39</v>
      </c>
      <c r="P22" s="11" t="s">
        <v>39</v>
      </c>
      <c r="Q22" s="11" t="s">
        <v>37</v>
      </c>
      <c r="R22" s="11" t="s">
        <v>28</v>
      </c>
      <c r="S22" s="11" t="s">
        <v>28</v>
      </c>
      <c r="T22" s="10" t="s">
        <v>28</v>
      </c>
      <c r="U22" s="13">
        <v>75</v>
      </c>
      <c r="V22" s="14">
        <v>6</v>
      </c>
      <c r="W22" s="14">
        <v>21</v>
      </c>
      <c r="X22" s="14" t="s">
        <v>28</v>
      </c>
    </row>
    <row r="23" spans="1:24" s="15" customFormat="1" ht="42" customHeight="1" x14ac:dyDescent="0.25">
      <c r="A23" s="53">
        <v>11.19</v>
      </c>
      <c r="B23" s="42">
        <v>2932</v>
      </c>
      <c r="C23" s="43" t="str">
        <f t="shared" si="0"/>
        <v>Tech Sheet</v>
      </c>
      <c r="D23" s="44" t="s">
        <v>742</v>
      </c>
      <c r="E23" s="48" t="s">
        <v>745</v>
      </c>
      <c r="F23" s="49" t="s">
        <v>746</v>
      </c>
      <c r="G23" s="10">
        <v>2024</v>
      </c>
      <c r="H23" s="11" t="s">
        <v>743</v>
      </c>
      <c r="I23" s="10" t="s">
        <v>40</v>
      </c>
      <c r="J23" s="11" t="s">
        <v>29</v>
      </c>
      <c r="K23" s="10" t="s">
        <v>744</v>
      </c>
      <c r="L23" s="10" t="s">
        <v>110</v>
      </c>
      <c r="M23" s="12" t="s">
        <v>111</v>
      </c>
      <c r="N23" s="12">
        <v>0.115</v>
      </c>
      <c r="O23" s="11" t="s">
        <v>37</v>
      </c>
      <c r="P23" s="11" t="s">
        <v>37</v>
      </c>
      <c r="Q23" s="11" t="s">
        <v>28</v>
      </c>
      <c r="R23" s="11" t="s">
        <v>28</v>
      </c>
      <c r="S23" s="11" t="s">
        <v>28</v>
      </c>
      <c r="T23" s="10" t="s">
        <v>28</v>
      </c>
      <c r="U23" s="13">
        <v>75</v>
      </c>
      <c r="V23" s="14">
        <v>6</v>
      </c>
      <c r="W23" s="14">
        <v>21</v>
      </c>
      <c r="X23" s="14" t="s">
        <v>28</v>
      </c>
    </row>
    <row r="24" spans="1:24" s="15" customFormat="1" ht="42" customHeight="1" x14ac:dyDescent="0.25">
      <c r="A24" s="53">
        <v>11.24</v>
      </c>
      <c r="B24" s="42">
        <v>3901</v>
      </c>
      <c r="C24" s="43" t="str">
        <f t="shared" si="0"/>
        <v>Tech Sheet</v>
      </c>
      <c r="D24" s="44" t="s">
        <v>90</v>
      </c>
      <c r="E24" s="48" t="s">
        <v>1113</v>
      </c>
      <c r="F24" s="49" t="s">
        <v>1114</v>
      </c>
      <c r="G24" s="10">
        <v>2024</v>
      </c>
      <c r="H24" s="11" t="s">
        <v>991</v>
      </c>
      <c r="I24" s="10" t="s">
        <v>40</v>
      </c>
      <c r="J24" s="11" t="s">
        <v>41</v>
      </c>
      <c r="K24" s="10" t="s">
        <v>992</v>
      </c>
      <c r="L24" s="10" t="s">
        <v>149</v>
      </c>
      <c r="M24" s="12" t="s">
        <v>994</v>
      </c>
      <c r="N24" s="12">
        <v>0.13</v>
      </c>
      <c r="O24" s="11" t="s">
        <v>37</v>
      </c>
      <c r="P24" s="11" t="s">
        <v>37</v>
      </c>
      <c r="Q24" s="11" t="s">
        <v>28</v>
      </c>
      <c r="R24" s="11" t="s">
        <v>28</v>
      </c>
      <c r="S24" s="11" t="s">
        <v>28</v>
      </c>
      <c r="T24" s="10" t="s">
        <v>28</v>
      </c>
      <c r="U24" s="13">
        <v>75</v>
      </c>
      <c r="V24" s="14">
        <v>6</v>
      </c>
      <c r="W24" s="14">
        <v>25</v>
      </c>
      <c r="X24" s="14" t="s">
        <v>28</v>
      </c>
    </row>
    <row r="25" spans="1:24" s="15" customFormat="1" ht="42" customHeight="1" x14ac:dyDescent="0.25">
      <c r="A25" s="53">
        <v>11.25</v>
      </c>
      <c r="B25" s="42">
        <v>3621</v>
      </c>
      <c r="C25" s="43" t="str">
        <f t="shared" si="0"/>
        <v>Tech Sheet</v>
      </c>
      <c r="D25" s="44" t="s">
        <v>90</v>
      </c>
      <c r="E25" s="48" t="s">
        <v>993</v>
      </c>
      <c r="F25" s="49" t="s">
        <v>995</v>
      </c>
      <c r="G25" s="10">
        <v>2024</v>
      </c>
      <c r="H25" s="11" t="s">
        <v>991</v>
      </c>
      <c r="I25" s="10" t="s">
        <v>40</v>
      </c>
      <c r="J25" s="11" t="s">
        <v>41</v>
      </c>
      <c r="K25" s="10" t="s">
        <v>992</v>
      </c>
      <c r="L25" s="10" t="s">
        <v>149</v>
      </c>
      <c r="M25" s="12" t="s">
        <v>994</v>
      </c>
      <c r="N25" s="12">
        <v>0.13</v>
      </c>
      <c r="O25" s="11" t="s">
        <v>37</v>
      </c>
      <c r="P25" s="11" t="s">
        <v>37</v>
      </c>
      <c r="Q25" s="11" t="s">
        <v>28</v>
      </c>
      <c r="R25" s="11" t="s">
        <v>28</v>
      </c>
      <c r="S25" s="11" t="s">
        <v>28</v>
      </c>
      <c r="T25" s="10" t="s">
        <v>28</v>
      </c>
      <c r="U25" s="13">
        <v>75</v>
      </c>
      <c r="V25" s="14">
        <v>6</v>
      </c>
      <c r="W25" s="14">
        <v>25</v>
      </c>
      <c r="X25" s="14" t="s">
        <v>28</v>
      </c>
    </row>
    <row r="26" spans="1:24" s="15" customFormat="1" ht="42" customHeight="1" x14ac:dyDescent="0.25">
      <c r="A26" s="53">
        <v>11.26</v>
      </c>
      <c r="B26" s="42">
        <v>5726</v>
      </c>
      <c r="C26" s="43" t="str">
        <f t="shared" si="0"/>
        <v>Tech Sheet</v>
      </c>
      <c r="D26" s="44" t="s">
        <v>73</v>
      </c>
      <c r="E26" s="48" t="s">
        <v>2160</v>
      </c>
      <c r="F26" s="49" t="s">
        <v>2161</v>
      </c>
      <c r="G26" s="10">
        <v>2023</v>
      </c>
      <c r="H26" s="11" t="s">
        <v>302</v>
      </c>
      <c r="I26" s="10" t="s">
        <v>40</v>
      </c>
      <c r="J26" s="11" t="s">
        <v>41</v>
      </c>
      <c r="K26" s="10" t="s">
        <v>2159</v>
      </c>
      <c r="L26" s="10" t="s">
        <v>305</v>
      </c>
      <c r="M26" s="12" t="s">
        <v>2162</v>
      </c>
      <c r="N26" s="12">
        <v>0.14499999999999999</v>
      </c>
      <c r="O26" s="11" t="s">
        <v>37</v>
      </c>
      <c r="P26" s="11" t="s">
        <v>37</v>
      </c>
      <c r="Q26" s="11" t="s">
        <v>37</v>
      </c>
      <c r="R26" s="11" t="s">
        <v>37</v>
      </c>
      <c r="S26" s="11" t="s">
        <v>28</v>
      </c>
      <c r="T26" s="10" t="s">
        <v>28</v>
      </c>
      <c r="U26" s="13">
        <v>37</v>
      </c>
      <c r="V26" s="14">
        <v>12</v>
      </c>
      <c r="W26" s="14">
        <v>9</v>
      </c>
      <c r="X26" s="14" t="s">
        <v>28</v>
      </c>
    </row>
    <row r="27" spans="1:24" s="15" customFormat="1" ht="42" customHeight="1" x14ac:dyDescent="0.25">
      <c r="A27" s="53">
        <v>11.28</v>
      </c>
      <c r="B27" s="42">
        <v>2207</v>
      </c>
      <c r="C27" s="43" t="str">
        <f t="shared" si="0"/>
        <v>Tech Sheet</v>
      </c>
      <c r="D27" s="44" t="s">
        <v>225</v>
      </c>
      <c r="E27" s="48" t="s">
        <v>471</v>
      </c>
      <c r="F27" s="49" t="s">
        <v>474</v>
      </c>
      <c r="G27" s="10">
        <v>0</v>
      </c>
      <c r="H27" s="11" t="s">
        <v>434</v>
      </c>
      <c r="I27" s="10" t="s">
        <v>40</v>
      </c>
      <c r="J27" s="11" t="s">
        <v>41</v>
      </c>
      <c r="K27" s="10" t="s">
        <v>470</v>
      </c>
      <c r="L27" s="10" t="s">
        <v>472</v>
      </c>
      <c r="M27" s="12" t="s">
        <v>473</v>
      </c>
      <c r="N27" s="12">
        <v>0.12</v>
      </c>
      <c r="O27" s="11" t="s">
        <v>28</v>
      </c>
      <c r="P27" s="11" t="s">
        <v>28</v>
      </c>
      <c r="Q27" s="11" t="s">
        <v>28</v>
      </c>
      <c r="R27" s="11" t="s">
        <v>28</v>
      </c>
      <c r="S27" s="11" t="s">
        <v>28</v>
      </c>
      <c r="T27" s="10" t="s">
        <v>28</v>
      </c>
      <c r="U27" s="13">
        <v>75</v>
      </c>
      <c r="V27" s="14">
        <v>6</v>
      </c>
      <c r="W27" s="14">
        <v>25</v>
      </c>
      <c r="X27" s="14" t="s">
        <v>28</v>
      </c>
    </row>
    <row r="28" spans="1:24" s="15" customFormat="1" ht="42" customHeight="1" x14ac:dyDescent="0.25">
      <c r="A28" s="53">
        <v>11.3</v>
      </c>
      <c r="B28" s="42">
        <v>4858</v>
      </c>
      <c r="C28" s="43" t="str">
        <f t="shared" si="0"/>
        <v>Tech Sheet</v>
      </c>
      <c r="D28" s="44" t="s">
        <v>73</v>
      </c>
      <c r="E28" s="48" t="s">
        <v>1530</v>
      </c>
      <c r="F28" s="49" t="s">
        <v>1531</v>
      </c>
      <c r="G28" s="10">
        <v>2024</v>
      </c>
      <c r="H28" s="11" t="s">
        <v>292</v>
      </c>
      <c r="I28" s="10" t="s">
        <v>40</v>
      </c>
      <c r="J28" s="11" t="s">
        <v>29</v>
      </c>
      <c r="K28" s="10" t="s">
        <v>1525</v>
      </c>
      <c r="L28" s="10" t="s">
        <v>237</v>
      </c>
      <c r="M28" s="12" t="s">
        <v>900</v>
      </c>
      <c r="N28" s="12">
        <v>0.115</v>
      </c>
      <c r="O28" s="11" t="s">
        <v>37</v>
      </c>
      <c r="P28" s="11" t="s">
        <v>37</v>
      </c>
      <c r="Q28" s="11" t="s">
        <v>28</v>
      </c>
      <c r="R28" s="11" t="s">
        <v>28</v>
      </c>
      <c r="S28" s="11" t="s">
        <v>28</v>
      </c>
      <c r="T28" s="10" t="s">
        <v>28</v>
      </c>
      <c r="U28" s="13">
        <v>75</v>
      </c>
      <c r="V28" s="14">
        <v>6</v>
      </c>
      <c r="W28" s="14">
        <v>30</v>
      </c>
      <c r="X28" s="14" t="s">
        <v>28</v>
      </c>
    </row>
    <row r="29" spans="1:24" s="15" customFormat="1" ht="42" customHeight="1" x14ac:dyDescent="0.25">
      <c r="A29" s="53">
        <v>11.36</v>
      </c>
      <c r="B29" s="42">
        <v>2933</v>
      </c>
      <c r="C29" s="43" t="str">
        <f t="shared" si="0"/>
        <v>Tech Sheet</v>
      </c>
      <c r="D29" s="44" t="s">
        <v>742</v>
      </c>
      <c r="E29" s="48" t="s">
        <v>748</v>
      </c>
      <c r="F29" s="49" t="s">
        <v>750</v>
      </c>
      <c r="G29" s="10">
        <v>2025</v>
      </c>
      <c r="H29" s="11" t="s">
        <v>743</v>
      </c>
      <c r="I29" s="10" t="s">
        <v>40</v>
      </c>
      <c r="J29" s="11" t="s">
        <v>41</v>
      </c>
      <c r="K29" s="10" t="s">
        <v>744</v>
      </c>
      <c r="L29" s="10" t="s">
        <v>178</v>
      </c>
      <c r="M29" s="12" t="s">
        <v>751</v>
      </c>
      <c r="N29" s="12">
        <v>0.12</v>
      </c>
      <c r="O29" s="11" t="s">
        <v>37</v>
      </c>
      <c r="P29" s="11" t="s">
        <v>37</v>
      </c>
      <c r="Q29" s="11" t="s">
        <v>28</v>
      </c>
      <c r="R29" s="11" t="s">
        <v>28</v>
      </c>
      <c r="S29" s="11" t="s">
        <v>28</v>
      </c>
      <c r="T29" s="10" t="s">
        <v>28</v>
      </c>
      <c r="U29" s="13">
        <v>75</v>
      </c>
      <c r="V29" s="14">
        <v>6</v>
      </c>
      <c r="W29" s="14">
        <v>21</v>
      </c>
      <c r="X29" s="14" t="s">
        <v>28</v>
      </c>
    </row>
    <row r="30" spans="1:24" s="15" customFormat="1" ht="42" customHeight="1" x14ac:dyDescent="0.25">
      <c r="A30" s="53">
        <v>11.36</v>
      </c>
      <c r="B30" s="42">
        <v>3473</v>
      </c>
      <c r="C30" s="43" t="str">
        <f t="shared" si="0"/>
        <v>Tech Sheet</v>
      </c>
      <c r="D30" s="44" t="s">
        <v>742</v>
      </c>
      <c r="E30" s="48" t="s">
        <v>925</v>
      </c>
      <c r="F30" s="49" t="s">
        <v>926</v>
      </c>
      <c r="G30" s="10">
        <v>2025</v>
      </c>
      <c r="H30" s="11" t="s">
        <v>743</v>
      </c>
      <c r="I30" s="10" t="s">
        <v>40</v>
      </c>
      <c r="J30" s="11" t="s">
        <v>29</v>
      </c>
      <c r="K30" s="10" t="s">
        <v>744</v>
      </c>
      <c r="L30" s="10" t="s">
        <v>101</v>
      </c>
      <c r="M30" s="12" t="s">
        <v>102</v>
      </c>
      <c r="N30" s="12">
        <v>0.12</v>
      </c>
      <c r="O30" s="11" t="s">
        <v>39</v>
      </c>
      <c r="P30" s="11" t="s">
        <v>39</v>
      </c>
      <c r="Q30" s="11" t="s">
        <v>39</v>
      </c>
      <c r="R30" s="11" t="s">
        <v>28</v>
      </c>
      <c r="S30" s="11" t="s">
        <v>28</v>
      </c>
      <c r="T30" s="10" t="s">
        <v>28</v>
      </c>
      <c r="U30" s="13">
        <v>75</v>
      </c>
      <c r="V30" s="14">
        <v>6</v>
      </c>
      <c r="W30" s="14">
        <v>21</v>
      </c>
      <c r="X30" s="14" t="s">
        <v>28</v>
      </c>
    </row>
    <row r="31" spans="1:24" s="15" customFormat="1" ht="42" customHeight="1" x14ac:dyDescent="0.25">
      <c r="A31" s="53">
        <v>11.36</v>
      </c>
      <c r="B31" s="42">
        <v>4691</v>
      </c>
      <c r="C31" s="43" t="str">
        <f t="shared" si="0"/>
        <v>Tech Sheet</v>
      </c>
      <c r="D31" s="44" t="s">
        <v>742</v>
      </c>
      <c r="E31" s="48" t="s">
        <v>1438</v>
      </c>
      <c r="F31" s="49" t="s">
        <v>1439</v>
      </c>
      <c r="G31" s="10">
        <v>2024</v>
      </c>
      <c r="H31" s="11" t="s">
        <v>743</v>
      </c>
      <c r="I31" s="10" t="s">
        <v>40</v>
      </c>
      <c r="J31" s="11" t="s">
        <v>104</v>
      </c>
      <c r="K31" s="10" t="s">
        <v>744</v>
      </c>
      <c r="L31" s="10" t="s">
        <v>178</v>
      </c>
      <c r="M31" s="12" t="s">
        <v>179</v>
      </c>
      <c r="N31" s="12">
        <v>0.12</v>
      </c>
      <c r="O31" s="11" t="s">
        <v>37</v>
      </c>
      <c r="P31" s="11" t="s">
        <v>37</v>
      </c>
      <c r="Q31" s="11" t="s">
        <v>28</v>
      </c>
      <c r="R31" s="11" t="s">
        <v>28</v>
      </c>
      <c r="S31" s="11" t="s">
        <v>28</v>
      </c>
      <c r="T31" s="10" t="s">
        <v>28</v>
      </c>
      <c r="U31" s="13">
        <v>75</v>
      </c>
      <c r="V31" s="14">
        <v>6</v>
      </c>
      <c r="W31" s="14">
        <v>21</v>
      </c>
      <c r="X31" s="14" t="s">
        <v>28</v>
      </c>
    </row>
    <row r="32" spans="1:24" s="15" customFormat="1" ht="42" customHeight="1" x14ac:dyDescent="0.25">
      <c r="A32" s="53">
        <v>11.36</v>
      </c>
      <c r="B32" s="42">
        <v>4693</v>
      </c>
      <c r="C32" s="43" t="str">
        <f t="shared" si="0"/>
        <v>Tech Sheet</v>
      </c>
      <c r="D32" s="44" t="s">
        <v>742</v>
      </c>
      <c r="E32" s="48" t="s">
        <v>1440</v>
      </c>
      <c r="F32" s="49" t="s">
        <v>1441</v>
      </c>
      <c r="G32" s="10">
        <v>2024</v>
      </c>
      <c r="H32" s="11" t="s">
        <v>743</v>
      </c>
      <c r="I32" s="10" t="s">
        <v>40</v>
      </c>
      <c r="J32" s="11" t="s">
        <v>104</v>
      </c>
      <c r="K32" s="10" t="s">
        <v>744</v>
      </c>
      <c r="L32" s="10" t="s">
        <v>178</v>
      </c>
      <c r="M32" s="12" t="s">
        <v>179</v>
      </c>
      <c r="N32" s="12">
        <v>0.12</v>
      </c>
      <c r="O32" s="11" t="s">
        <v>37</v>
      </c>
      <c r="P32" s="11" t="s">
        <v>37</v>
      </c>
      <c r="Q32" s="11" t="s">
        <v>28</v>
      </c>
      <c r="R32" s="11" t="s">
        <v>28</v>
      </c>
      <c r="S32" s="11" t="s">
        <v>28</v>
      </c>
      <c r="T32" s="10" t="s">
        <v>28</v>
      </c>
      <c r="U32" s="13">
        <v>75</v>
      </c>
      <c r="V32" s="14">
        <v>6</v>
      </c>
      <c r="W32" s="14">
        <v>0</v>
      </c>
      <c r="X32" s="14" t="s">
        <v>28</v>
      </c>
    </row>
    <row r="33" spans="1:24" s="15" customFormat="1" ht="42" customHeight="1" x14ac:dyDescent="0.25">
      <c r="A33" s="53">
        <v>11.36</v>
      </c>
      <c r="B33" s="42">
        <v>4693</v>
      </c>
      <c r="C33" s="43" t="str">
        <f t="shared" si="0"/>
        <v>Tech Sheet</v>
      </c>
      <c r="D33" s="44" t="s">
        <v>742</v>
      </c>
      <c r="E33" s="48" t="s">
        <v>1440</v>
      </c>
      <c r="F33" s="49" t="s">
        <v>1441</v>
      </c>
      <c r="G33" s="10">
        <v>2025</v>
      </c>
      <c r="H33" s="11" t="s">
        <v>743</v>
      </c>
      <c r="I33" s="10" t="s">
        <v>40</v>
      </c>
      <c r="J33" s="11" t="s">
        <v>104</v>
      </c>
      <c r="K33" s="10" t="s">
        <v>744</v>
      </c>
      <c r="L33" s="10" t="s">
        <v>178</v>
      </c>
      <c r="M33" s="12" t="s">
        <v>179</v>
      </c>
      <c r="N33" s="12">
        <v>0.12</v>
      </c>
      <c r="O33" s="11" t="s">
        <v>39</v>
      </c>
      <c r="P33" s="11" t="s">
        <v>39</v>
      </c>
      <c r="Q33" s="11" t="s">
        <v>39</v>
      </c>
      <c r="R33" s="11" t="s">
        <v>28</v>
      </c>
      <c r="S33" s="11" t="s">
        <v>28</v>
      </c>
      <c r="T33" s="10" t="s">
        <v>28</v>
      </c>
      <c r="U33" s="13">
        <v>75</v>
      </c>
      <c r="V33" s="14">
        <v>6</v>
      </c>
      <c r="W33" s="14">
        <v>0</v>
      </c>
      <c r="X33" s="14" t="s">
        <v>28</v>
      </c>
    </row>
    <row r="34" spans="1:24" s="15" customFormat="1" ht="42" customHeight="1" x14ac:dyDescent="0.25">
      <c r="A34" s="53">
        <v>11.37</v>
      </c>
      <c r="B34" s="42">
        <v>3794</v>
      </c>
      <c r="C34" s="43" t="str">
        <f t="shared" si="0"/>
        <v>Tech Sheet</v>
      </c>
      <c r="D34" s="44" t="s">
        <v>372</v>
      </c>
      <c r="E34" s="48" t="s">
        <v>1089</v>
      </c>
      <c r="F34" s="49" t="s">
        <v>1090</v>
      </c>
      <c r="G34" s="10">
        <v>2024</v>
      </c>
      <c r="H34" s="11" t="s">
        <v>375</v>
      </c>
      <c r="I34" s="10" t="s">
        <v>40</v>
      </c>
      <c r="J34" s="11" t="s">
        <v>29</v>
      </c>
      <c r="K34" s="10" t="s">
        <v>1088</v>
      </c>
      <c r="L34" s="10" t="s">
        <v>101</v>
      </c>
      <c r="M34" s="12" t="s">
        <v>102</v>
      </c>
      <c r="N34" s="12">
        <v>0.12</v>
      </c>
      <c r="O34" s="11" t="s">
        <v>37</v>
      </c>
      <c r="P34" s="11" t="s">
        <v>37</v>
      </c>
      <c r="Q34" s="11" t="s">
        <v>28</v>
      </c>
      <c r="R34" s="11" t="s">
        <v>28</v>
      </c>
      <c r="S34" s="11" t="s">
        <v>28</v>
      </c>
      <c r="T34" s="10" t="s">
        <v>28</v>
      </c>
      <c r="U34" s="13">
        <v>75</v>
      </c>
      <c r="V34" s="14">
        <v>6</v>
      </c>
      <c r="W34" s="14">
        <v>21</v>
      </c>
      <c r="X34" s="14" t="s">
        <v>28</v>
      </c>
    </row>
    <row r="35" spans="1:24" s="15" customFormat="1" ht="42" customHeight="1" x14ac:dyDescent="0.25">
      <c r="A35" s="53">
        <v>11.37</v>
      </c>
      <c r="B35" s="42">
        <v>3794</v>
      </c>
      <c r="C35" s="43" t="str">
        <f t="shared" si="0"/>
        <v>Tech Sheet</v>
      </c>
      <c r="D35" s="44" t="s">
        <v>372</v>
      </c>
      <c r="E35" s="48" t="s">
        <v>1089</v>
      </c>
      <c r="F35" s="49" t="s">
        <v>1091</v>
      </c>
      <c r="G35" s="10">
        <v>2025</v>
      </c>
      <c r="H35" s="11" t="s">
        <v>375</v>
      </c>
      <c r="I35" s="10" t="s">
        <v>40</v>
      </c>
      <c r="J35" s="11" t="s">
        <v>29</v>
      </c>
      <c r="K35" s="10" t="s">
        <v>1088</v>
      </c>
      <c r="L35" s="10" t="s">
        <v>101</v>
      </c>
      <c r="M35" s="12" t="s">
        <v>102</v>
      </c>
      <c r="N35" s="12">
        <v>0.12</v>
      </c>
      <c r="O35" s="11" t="s">
        <v>39</v>
      </c>
      <c r="P35" s="11" t="s">
        <v>39</v>
      </c>
      <c r="Q35" s="11" t="s">
        <v>39</v>
      </c>
      <c r="R35" s="11" t="s">
        <v>28</v>
      </c>
      <c r="S35" s="11" t="s">
        <v>28</v>
      </c>
      <c r="T35" s="10" t="s">
        <v>28</v>
      </c>
      <c r="U35" s="13">
        <v>75</v>
      </c>
      <c r="V35" s="14">
        <v>6</v>
      </c>
      <c r="W35" s="14">
        <v>21</v>
      </c>
      <c r="X35" s="14" t="s">
        <v>28</v>
      </c>
    </row>
    <row r="36" spans="1:24" s="15" customFormat="1" ht="42" customHeight="1" x14ac:dyDescent="0.25">
      <c r="A36" s="53">
        <v>11.39</v>
      </c>
      <c r="B36" s="42">
        <v>2932</v>
      </c>
      <c r="C36" s="43" t="str">
        <f t="shared" si="0"/>
        <v>Tech Sheet</v>
      </c>
      <c r="D36" s="44" t="s">
        <v>742</v>
      </c>
      <c r="E36" s="48" t="s">
        <v>747</v>
      </c>
      <c r="F36" s="49" t="s">
        <v>746</v>
      </c>
      <c r="G36" s="10">
        <v>2025</v>
      </c>
      <c r="H36" s="11" t="s">
        <v>743</v>
      </c>
      <c r="I36" s="10" t="s">
        <v>40</v>
      </c>
      <c r="J36" s="11" t="s">
        <v>29</v>
      </c>
      <c r="K36" s="10" t="s">
        <v>744</v>
      </c>
      <c r="L36" s="10" t="s">
        <v>110</v>
      </c>
      <c r="M36" s="12" t="s">
        <v>111</v>
      </c>
      <c r="N36" s="12">
        <v>0.12</v>
      </c>
      <c r="O36" s="11" t="s">
        <v>37</v>
      </c>
      <c r="P36" s="11" t="s">
        <v>37</v>
      </c>
      <c r="Q36" s="11" t="s">
        <v>28</v>
      </c>
      <c r="R36" s="11" t="s">
        <v>28</v>
      </c>
      <c r="S36" s="11" t="s">
        <v>28</v>
      </c>
      <c r="T36" s="10" t="s">
        <v>28</v>
      </c>
      <c r="U36" s="13">
        <v>75</v>
      </c>
      <c r="V36" s="14">
        <v>6</v>
      </c>
      <c r="W36" s="14">
        <v>21</v>
      </c>
      <c r="X36" s="14" t="s">
        <v>28</v>
      </c>
    </row>
    <row r="37" spans="1:24" s="15" customFormat="1" ht="42" customHeight="1" x14ac:dyDescent="0.25">
      <c r="A37" s="53">
        <v>11.42</v>
      </c>
      <c r="B37" s="42">
        <v>2849</v>
      </c>
      <c r="C37" s="43" t="str">
        <f t="shared" si="0"/>
        <v>Tech Sheet</v>
      </c>
      <c r="D37" s="44" t="s">
        <v>25</v>
      </c>
      <c r="E37" s="48" t="s">
        <v>674</v>
      </c>
      <c r="F37" s="49" t="s">
        <v>675</v>
      </c>
      <c r="G37" s="10">
        <v>2024</v>
      </c>
      <c r="H37" s="11" t="s">
        <v>26</v>
      </c>
      <c r="I37" s="10" t="s">
        <v>40</v>
      </c>
      <c r="J37" s="11" t="s">
        <v>104</v>
      </c>
      <c r="K37" s="10" t="s">
        <v>671</v>
      </c>
      <c r="L37" s="10" t="s">
        <v>110</v>
      </c>
      <c r="M37" s="12" t="s">
        <v>111</v>
      </c>
      <c r="N37" s="12">
        <v>0.12</v>
      </c>
      <c r="O37" s="11" t="s">
        <v>37</v>
      </c>
      <c r="P37" s="11" t="s">
        <v>37</v>
      </c>
      <c r="Q37" s="11" t="s">
        <v>28</v>
      </c>
      <c r="R37" s="11" t="s">
        <v>28</v>
      </c>
      <c r="S37" s="11" t="s">
        <v>28</v>
      </c>
      <c r="T37" s="10" t="s">
        <v>28</v>
      </c>
      <c r="U37" s="13">
        <v>75</v>
      </c>
      <c r="V37" s="14">
        <v>6</v>
      </c>
      <c r="W37" s="14">
        <v>25</v>
      </c>
      <c r="X37" s="14" t="s">
        <v>28</v>
      </c>
    </row>
    <row r="38" spans="1:24" s="15" customFormat="1" ht="42" customHeight="1" x14ac:dyDescent="0.25">
      <c r="A38" s="53">
        <v>11.42</v>
      </c>
      <c r="B38" s="42">
        <v>2849</v>
      </c>
      <c r="C38" s="43" t="str">
        <f t="shared" si="0"/>
        <v>Tech Sheet</v>
      </c>
      <c r="D38" s="44" t="s">
        <v>25</v>
      </c>
      <c r="E38" s="48" t="s">
        <v>674</v>
      </c>
      <c r="F38" s="49" t="s">
        <v>675</v>
      </c>
      <c r="G38" s="10">
        <v>2025</v>
      </c>
      <c r="H38" s="11" t="s">
        <v>26</v>
      </c>
      <c r="I38" s="10" t="s">
        <v>40</v>
      </c>
      <c r="J38" s="11" t="s">
        <v>104</v>
      </c>
      <c r="K38" s="10" t="s">
        <v>671</v>
      </c>
      <c r="L38" s="10" t="s">
        <v>110</v>
      </c>
      <c r="M38" s="12" t="s">
        <v>111</v>
      </c>
      <c r="N38" s="12">
        <v>0.12</v>
      </c>
      <c r="O38" s="11" t="s">
        <v>37</v>
      </c>
      <c r="P38" s="11" t="s">
        <v>37</v>
      </c>
      <c r="Q38" s="11" t="s">
        <v>28</v>
      </c>
      <c r="R38" s="11" t="s">
        <v>28</v>
      </c>
      <c r="S38" s="11" t="s">
        <v>28</v>
      </c>
      <c r="T38" s="10" t="s">
        <v>28</v>
      </c>
      <c r="U38" s="13">
        <v>75</v>
      </c>
      <c r="V38" s="14">
        <v>6</v>
      </c>
      <c r="W38" s="14">
        <v>25</v>
      </c>
      <c r="X38" s="14" t="s">
        <v>28</v>
      </c>
    </row>
    <row r="39" spans="1:24" s="15" customFormat="1" ht="42" customHeight="1" x14ac:dyDescent="0.25">
      <c r="A39" s="53">
        <v>11.42</v>
      </c>
      <c r="B39" s="42">
        <v>2854</v>
      </c>
      <c r="C39" s="43" t="str">
        <f t="shared" si="0"/>
        <v>Tech Sheet</v>
      </c>
      <c r="D39" s="44" t="s">
        <v>25</v>
      </c>
      <c r="E39" s="48" t="s">
        <v>679</v>
      </c>
      <c r="F39" s="49" t="s">
        <v>680</v>
      </c>
      <c r="G39" s="10">
        <v>2024</v>
      </c>
      <c r="H39" s="11" t="s">
        <v>26</v>
      </c>
      <c r="I39" s="10" t="s">
        <v>40</v>
      </c>
      <c r="J39" s="11" t="s">
        <v>29</v>
      </c>
      <c r="K39" s="10" t="s">
        <v>671</v>
      </c>
      <c r="L39" s="10" t="s">
        <v>110</v>
      </c>
      <c r="M39" s="12" t="s">
        <v>111</v>
      </c>
      <c r="N39" s="12">
        <v>0.12</v>
      </c>
      <c r="O39" s="11" t="s">
        <v>37</v>
      </c>
      <c r="P39" s="11" t="s">
        <v>37</v>
      </c>
      <c r="Q39" s="11" t="s">
        <v>28</v>
      </c>
      <c r="R39" s="11" t="s">
        <v>28</v>
      </c>
      <c r="S39" s="11" t="s">
        <v>28</v>
      </c>
      <c r="T39" s="10" t="s">
        <v>28</v>
      </c>
      <c r="U39" s="13">
        <v>75</v>
      </c>
      <c r="V39" s="14">
        <v>6</v>
      </c>
      <c r="W39" s="14">
        <v>25</v>
      </c>
      <c r="X39" s="14" t="s">
        <v>28</v>
      </c>
    </row>
    <row r="40" spans="1:24" s="15" customFormat="1" ht="42" customHeight="1" x14ac:dyDescent="0.25">
      <c r="A40" s="53">
        <v>11.42</v>
      </c>
      <c r="B40" s="42">
        <v>2854</v>
      </c>
      <c r="C40" s="43" t="str">
        <f t="shared" si="0"/>
        <v>Tech Sheet</v>
      </c>
      <c r="D40" s="44" t="s">
        <v>25</v>
      </c>
      <c r="E40" s="48" t="s">
        <v>679</v>
      </c>
      <c r="F40" s="49" t="s">
        <v>680</v>
      </c>
      <c r="G40" s="10">
        <v>2025</v>
      </c>
      <c r="H40" s="11" t="s">
        <v>26</v>
      </c>
      <c r="I40" s="10" t="s">
        <v>40</v>
      </c>
      <c r="J40" s="11" t="s">
        <v>29</v>
      </c>
      <c r="K40" s="10" t="s">
        <v>671</v>
      </c>
      <c r="L40" s="10" t="s">
        <v>110</v>
      </c>
      <c r="M40" s="12" t="s">
        <v>111</v>
      </c>
      <c r="N40" s="12">
        <v>0.12</v>
      </c>
      <c r="O40" s="11" t="s">
        <v>37</v>
      </c>
      <c r="P40" s="11" t="s">
        <v>37</v>
      </c>
      <c r="Q40" s="11" t="s">
        <v>28</v>
      </c>
      <c r="R40" s="11" t="s">
        <v>28</v>
      </c>
      <c r="S40" s="11" t="s">
        <v>28</v>
      </c>
      <c r="T40" s="10" t="s">
        <v>28</v>
      </c>
      <c r="U40" s="13">
        <v>75</v>
      </c>
      <c r="V40" s="14">
        <v>6</v>
      </c>
      <c r="W40" s="14">
        <v>25</v>
      </c>
      <c r="X40" s="14" t="s">
        <v>28</v>
      </c>
    </row>
    <row r="41" spans="1:24" s="15" customFormat="1" ht="42" customHeight="1" x14ac:dyDescent="0.25">
      <c r="A41" s="53">
        <v>11.5</v>
      </c>
      <c r="B41" s="42">
        <v>4857</v>
      </c>
      <c r="C41" s="43" t="str">
        <f t="shared" si="0"/>
        <v>Tech Sheet</v>
      </c>
      <c r="D41" s="44" t="s">
        <v>73</v>
      </c>
      <c r="E41" s="48" t="s">
        <v>1526</v>
      </c>
      <c r="F41" s="49" t="s">
        <v>1528</v>
      </c>
      <c r="G41" s="10">
        <v>2024</v>
      </c>
      <c r="H41" s="11" t="s">
        <v>292</v>
      </c>
      <c r="I41" s="10" t="s">
        <v>40</v>
      </c>
      <c r="J41" s="11" t="s">
        <v>41</v>
      </c>
      <c r="K41" s="10" t="s">
        <v>1525</v>
      </c>
      <c r="L41" s="10" t="s">
        <v>348</v>
      </c>
      <c r="M41" s="12" t="s">
        <v>1527</v>
      </c>
      <c r="N41" s="12">
        <v>0.12</v>
      </c>
      <c r="O41" s="11" t="s">
        <v>37</v>
      </c>
      <c r="P41" s="11" t="s">
        <v>37</v>
      </c>
      <c r="Q41" s="11" t="s">
        <v>28</v>
      </c>
      <c r="R41" s="11" t="s">
        <v>28</v>
      </c>
      <c r="S41" s="11" t="s">
        <v>28</v>
      </c>
      <c r="T41" s="10" t="s">
        <v>28</v>
      </c>
      <c r="U41" s="13">
        <v>75</v>
      </c>
      <c r="V41" s="14">
        <v>6</v>
      </c>
      <c r="W41" s="14">
        <v>30</v>
      </c>
      <c r="X41" s="14" t="s">
        <v>28</v>
      </c>
    </row>
    <row r="42" spans="1:24" s="15" customFormat="1" ht="42" customHeight="1" x14ac:dyDescent="0.25">
      <c r="A42" s="53">
        <v>11.5</v>
      </c>
      <c r="B42" s="42">
        <v>4857</v>
      </c>
      <c r="C42" s="43" t="str">
        <f t="shared" si="0"/>
        <v>Tech Sheet</v>
      </c>
      <c r="D42" s="44" t="s">
        <v>73</v>
      </c>
      <c r="E42" s="48" t="s">
        <v>1526</v>
      </c>
      <c r="F42" s="49" t="s">
        <v>1529</v>
      </c>
      <c r="G42" s="10">
        <v>2025</v>
      </c>
      <c r="H42" s="11" t="s">
        <v>292</v>
      </c>
      <c r="I42" s="10" t="s">
        <v>40</v>
      </c>
      <c r="J42" s="11" t="s">
        <v>41</v>
      </c>
      <c r="K42" s="10" t="s">
        <v>1525</v>
      </c>
      <c r="L42" s="10" t="s">
        <v>348</v>
      </c>
      <c r="M42" s="12" t="s">
        <v>1527</v>
      </c>
      <c r="N42" s="12">
        <v>0.12</v>
      </c>
      <c r="O42" s="11" t="s">
        <v>39</v>
      </c>
      <c r="P42" s="11" t="s">
        <v>39</v>
      </c>
      <c r="Q42" s="11" t="s">
        <v>39</v>
      </c>
      <c r="R42" s="11" t="s">
        <v>28</v>
      </c>
      <c r="S42" s="11" t="s">
        <v>28</v>
      </c>
      <c r="T42" s="10" t="s">
        <v>28</v>
      </c>
      <c r="U42" s="13">
        <v>75</v>
      </c>
      <c r="V42" s="14">
        <v>6</v>
      </c>
      <c r="W42" s="14">
        <v>30</v>
      </c>
      <c r="X42" s="14" t="s">
        <v>28</v>
      </c>
    </row>
    <row r="43" spans="1:24" s="15" customFormat="1" ht="42" customHeight="1" x14ac:dyDescent="0.25">
      <c r="A43" s="53">
        <v>11.5</v>
      </c>
      <c r="B43" s="42">
        <v>4858</v>
      </c>
      <c r="C43" s="43" t="str">
        <f t="shared" si="0"/>
        <v>Tech Sheet</v>
      </c>
      <c r="D43" s="44" t="s">
        <v>73</v>
      </c>
      <c r="E43" s="48" t="s">
        <v>1530</v>
      </c>
      <c r="F43" s="49" t="s">
        <v>1532</v>
      </c>
      <c r="G43" s="10">
        <v>2025</v>
      </c>
      <c r="H43" s="11" t="s">
        <v>292</v>
      </c>
      <c r="I43" s="10" t="s">
        <v>40</v>
      </c>
      <c r="J43" s="11" t="s">
        <v>29</v>
      </c>
      <c r="K43" s="10" t="s">
        <v>1525</v>
      </c>
      <c r="L43" s="10" t="s">
        <v>237</v>
      </c>
      <c r="M43" s="12" t="s">
        <v>900</v>
      </c>
      <c r="N43" s="12">
        <v>0.12</v>
      </c>
      <c r="O43" s="11" t="s">
        <v>39</v>
      </c>
      <c r="P43" s="11" t="s">
        <v>39</v>
      </c>
      <c r="Q43" s="11" t="s">
        <v>39</v>
      </c>
      <c r="R43" s="11" t="s">
        <v>28</v>
      </c>
      <c r="S43" s="11" t="s">
        <v>28</v>
      </c>
      <c r="T43" s="10" t="s">
        <v>28</v>
      </c>
      <c r="U43" s="13">
        <v>75</v>
      </c>
      <c r="V43" s="14">
        <v>6</v>
      </c>
      <c r="W43" s="14">
        <v>30</v>
      </c>
      <c r="X43" s="14" t="s">
        <v>28</v>
      </c>
    </row>
    <row r="44" spans="1:24" s="15" customFormat="1" ht="42" customHeight="1" x14ac:dyDescent="0.25">
      <c r="A44" s="53">
        <v>11.5</v>
      </c>
      <c r="B44" s="42">
        <v>4859</v>
      </c>
      <c r="C44" s="43" t="str">
        <f t="shared" si="0"/>
        <v>Tech Sheet</v>
      </c>
      <c r="D44" s="44" t="s">
        <v>73</v>
      </c>
      <c r="E44" s="48" t="s">
        <v>1533</v>
      </c>
      <c r="F44" s="49" t="s">
        <v>1534</v>
      </c>
      <c r="G44" s="10">
        <v>2024</v>
      </c>
      <c r="H44" s="11" t="s">
        <v>292</v>
      </c>
      <c r="I44" s="10" t="s">
        <v>40</v>
      </c>
      <c r="J44" s="11" t="s">
        <v>104</v>
      </c>
      <c r="K44" s="10" t="s">
        <v>1525</v>
      </c>
      <c r="L44" s="10" t="s">
        <v>427</v>
      </c>
      <c r="M44" s="12" t="s">
        <v>958</v>
      </c>
      <c r="N44" s="12">
        <v>0.12</v>
      </c>
      <c r="O44" s="11" t="s">
        <v>37</v>
      </c>
      <c r="P44" s="11" t="s">
        <v>37</v>
      </c>
      <c r="Q44" s="11" t="s">
        <v>28</v>
      </c>
      <c r="R44" s="11" t="s">
        <v>28</v>
      </c>
      <c r="S44" s="11" t="s">
        <v>28</v>
      </c>
      <c r="T44" s="10" t="s">
        <v>28</v>
      </c>
      <c r="U44" s="13">
        <v>75</v>
      </c>
      <c r="V44" s="14">
        <v>6</v>
      </c>
      <c r="W44" s="14">
        <v>30</v>
      </c>
      <c r="X44" s="14" t="s">
        <v>28</v>
      </c>
    </row>
    <row r="45" spans="1:24" s="15" customFormat="1" ht="42" customHeight="1" x14ac:dyDescent="0.25">
      <c r="A45" s="53">
        <v>11.5</v>
      </c>
      <c r="B45" s="42">
        <v>4859</v>
      </c>
      <c r="C45" s="43" t="str">
        <f t="shared" si="0"/>
        <v>Tech Sheet</v>
      </c>
      <c r="D45" s="44" t="s">
        <v>73</v>
      </c>
      <c r="E45" s="48" t="s">
        <v>1533</v>
      </c>
      <c r="F45" s="49" t="s">
        <v>1535</v>
      </c>
      <c r="G45" s="10">
        <v>2025</v>
      </c>
      <c r="H45" s="11" t="s">
        <v>292</v>
      </c>
      <c r="I45" s="10" t="s">
        <v>40</v>
      </c>
      <c r="J45" s="11" t="s">
        <v>104</v>
      </c>
      <c r="K45" s="10" t="s">
        <v>1525</v>
      </c>
      <c r="L45" s="10" t="s">
        <v>427</v>
      </c>
      <c r="M45" s="12" t="s">
        <v>958</v>
      </c>
      <c r="N45" s="12">
        <v>0.12</v>
      </c>
      <c r="O45" s="11" t="s">
        <v>39</v>
      </c>
      <c r="P45" s="11" t="s">
        <v>39</v>
      </c>
      <c r="Q45" s="11" t="s">
        <v>39</v>
      </c>
      <c r="R45" s="11" t="s">
        <v>28</v>
      </c>
      <c r="S45" s="11" t="s">
        <v>28</v>
      </c>
      <c r="T45" s="10" t="s">
        <v>28</v>
      </c>
      <c r="U45" s="13">
        <v>75</v>
      </c>
      <c r="V45" s="14">
        <v>6</v>
      </c>
      <c r="W45" s="14">
        <v>30</v>
      </c>
      <c r="X45" s="14" t="s">
        <v>28</v>
      </c>
    </row>
    <row r="46" spans="1:24" s="15" customFormat="1" ht="42" customHeight="1" x14ac:dyDescent="0.25">
      <c r="A46" s="53">
        <v>11.5</v>
      </c>
      <c r="B46" s="42">
        <v>6631</v>
      </c>
      <c r="C46" s="43" t="str">
        <f t="shared" si="0"/>
        <v>Tech Sheet</v>
      </c>
      <c r="D46" s="44" t="s">
        <v>73</v>
      </c>
      <c r="E46" s="48" t="s">
        <v>2476</v>
      </c>
      <c r="F46" s="49" t="s">
        <v>2478</v>
      </c>
      <c r="G46" s="10">
        <v>2025</v>
      </c>
      <c r="H46" s="11" t="s">
        <v>292</v>
      </c>
      <c r="I46" s="10" t="s">
        <v>40</v>
      </c>
      <c r="J46" s="11" t="s">
        <v>29</v>
      </c>
      <c r="K46" s="10" t="s">
        <v>957</v>
      </c>
      <c r="L46" s="10" t="s">
        <v>101</v>
      </c>
      <c r="M46" s="12" t="s">
        <v>2477</v>
      </c>
      <c r="N46" s="12">
        <v>0.12</v>
      </c>
      <c r="O46" s="11" t="s">
        <v>37</v>
      </c>
      <c r="P46" s="11" t="s">
        <v>37</v>
      </c>
      <c r="Q46" s="11" t="s">
        <v>28</v>
      </c>
      <c r="R46" s="11" t="s">
        <v>28</v>
      </c>
      <c r="S46" s="11" t="s">
        <v>28</v>
      </c>
      <c r="T46" s="10" t="s">
        <v>28</v>
      </c>
      <c r="U46" s="13">
        <v>75</v>
      </c>
      <c r="V46" s="14">
        <v>6</v>
      </c>
      <c r="W46" s="14">
        <v>28</v>
      </c>
      <c r="X46" s="14" t="s">
        <v>28</v>
      </c>
    </row>
    <row r="47" spans="1:24" s="15" customFormat="1" ht="42" customHeight="1" x14ac:dyDescent="0.25">
      <c r="A47" s="53">
        <v>11.5</v>
      </c>
      <c r="B47" s="42">
        <v>6632</v>
      </c>
      <c r="C47" s="43" t="str">
        <f t="shared" si="0"/>
        <v>Tech Sheet</v>
      </c>
      <c r="D47" s="44" t="s">
        <v>73</v>
      </c>
      <c r="E47" s="48" t="s">
        <v>2479</v>
      </c>
      <c r="F47" s="49" t="s">
        <v>2481</v>
      </c>
      <c r="G47" s="10">
        <v>2025</v>
      </c>
      <c r="H47" s="11" t="s">
        <v>292</v>
      </c>
      <c r="I47" s="10" t="s">
        <v>40</v>
      </c>
      <c r="J47" s="11" t="s">
        <v>41</v>
      </c>
      <c r="K47" s="10" t="s">
        <v>957</v>
      </c>
      <c r="L47" s="10" t="s">
        <v>212</v>
      </c>
      <c r="M47" s="12" t="s">
        <v>2480</v>
      </c>
      <c r="N47" s="12">
        <v>0.12</v>
      </c>
      <c r="O47" s="11" t="s">
        <v>37</v>
      </c>
      <c r="P47" s="11" t="s">
        <v>37</v>
      </c>
      <c r="Q47" s="11" t="s">
        <v>28</v>
      </c>
      <c r="R47" s="11" t="s">
        <v>28</v>
      </c>
      <c r="S47" s="11" t="s">
        <v>28</v>
      </c>
      <c r="T47" s="10" t="s">
        <v>28</v>
      </c>
      <c r="U47" s="13">
        <v>75</v>
      </c>
      <c r="V47" s="14">
        <v>6</v>
      </c>
      <c r="W47" s="14">
        <v>28</v>
      </c>
      <c r="X47" s="14" t="s">
        <v>28</v>
      </c>
    </row>
    <row r="48" spans="1:24" s="15" customFormat="1" ht="42" customHeight="1" x14ac:dyDescent="0.25">
      <c r="A48" s="53">
        <v>11.5</v>
      </c>
      <c r="B48" s="42">
        <v>6633</v>
      </c>
      <c r="C48" s="43" t="str">
        <f t="shared" si="0"/>
        <v>Tech Sheet</v>
      </c>
      <c r="D48" s="44" t="s">
        <v>73</v>
      </c>
      <c r="E48" s="48" t="s">
        <v>2482</v>
      </c>
      <c r="F48" s="49" t="s">
        <v>2484</v>
      </c>
      <c r="G48" s="10">
        <v>2025</v>
      </c>
      <c r="H48" s="11" t="s">
        <v>292</v>
      </c>
      <c r="I48" s="10" t="s">
        <v>40</v>
      </c>
      <c r="J48" s="11" t="s">
        <v>104</v>
      </c>
      <c r="K48" s="10" t="s">
        <v>957</v>
      </c>
      <c r="L48" s="10" t="s">
        <v>427</v>
      </c>
      <c r="M48" s="12" t="s">
        <v>2483</v>
      </c>
      <c r="N48" s="12">
        <v>0.12</v>
      </c>
      <c r="O48" s="11" t="s">
        <v>37</v>
      </c>
      <c r="P48" s="11" t="s">
        <v>37</v>
      </c>
      <c r="Q48" s="11" t="s">
        <v>28</v>
      </c>
      <c r="R48" s="11" t="s">
        <v>28</v>
      </c>
      <c r="S48" s="11" t="s">
        <v>28</v>
      </c>
      <c r="T48" s="10" t="s">
        <v>28</v>
      </c>
      <c r="U48" s="13">
        <v>75</v>
      </c>
      <c r="V48" s="14">
        <v>6</v>
      </c>
      <c r="W48" s="14">
        <v>28</v>
      </c>
      <c r="X48" s="14" t="s">
        <v>28</v>
      </c>
    </row>
    <row r="49" spans="1:24" s="15" customFormat="1" ht="42" customHeight="1" x14ac:dyDescent="0.25">
      <c r="A49" s="53">
        <v>11.5</v>
      </c>
      <c r="B49" s="42">
        <v>6668</v>
      </c>
      <c r="C49" s="43" t="str">
        <f t="shared" si="0"/>
        <v>Tech Sheet</v>
      </c>
      <c r="D49" s="44" t="s">
        <v>73</v>
      </c>
      <c r="E49" s="48" t="s">
        <v>2520</v>
      </c>
      <c r="F49" s="49" t="s">
        <v>2521</v>
      </c>
      <c r="G49" s="10">
        <v>2025</v>
      </c>
      <c r="H49" s="11" t="s">
        <v>245</v>
      </c>
      <c r="I49" s="10" t="s">
        <v>40</v>
      </c>
      <c r="J49" s="11" t="s">
        <v>41</v>
      </c>
      <c r="K49" s="10" t="s">
        <v>1710</v>
      </c>
      <c r="L49" s="10" t="s">
        <v>348</v>
      </c>
      <c r="M49" s="12" t="s">
        <v>1527</v>
      </c>
      <c r="N49" s="12">
        <v>0.12</v>
      </c>
      <c r="O49" s="11" t="s">
        <v>39</v>
      </c>
      <c r="P49" s="11" t="s">
        <v>39</v>
      </c>
      <c r="Q49" s="11" t="s">
        <v>28</v>
      </c>
      <c r="R49" s="11" t="s">
        <v>28</v>
      </c>
      <c r="S49" s="11" t="s">
        <v>28</v>
      </c>
      <c r="T49" s="10" t="s">
        <v>28</v>
      </c>
      <c r="U49" s="13">
        <v>75</v>
      </c>
      <c r="V49" s="14">
        <v>6</v>
      </c>
      <c r="W49" s="14">
        <v>30</v>
      </c>
      <c r="X49" s="14" t="s">
        <v>28</v>
      </c>
    </row>
    <row r="50" spans="1:24" s="15" customFormat="1" ht="42" customHeight="1" x14ac:dyDescent="0.25">
      <c r="A50" s="53">
        <v>11.56</v>
      </c>
      <c r="B50" s="42">
        <v>5820</v>
      </c>
      <c r="C50" s="43" t="str">
        <f t="shared" si="0"/>
        <v>Tech Sheet</v>
      </c>
      <c r="D50" s="44" t="s">
        <v>90</v>
      </c>
      <c r="E50" s="48" t="s">
        <v>2268</v>
      </c>
      <c r="F50" s="49" t="s">
        <v>2271</v>
      </c>
      <c r="G50" s="10">
        <v>2024</v>
      </c>
      <c r="H50" s="11" t="s">
        <v>652</v>
      </c>
      <c r="I50" s="10" t="s">
        <v>40</v>
      </c>
      <c r="J50" s="11" t="s">
        <v>29</v>
      </c>
      <c r="K50" s="10" t="s">
        <v>582</v>
      </c>
      <c r="L50" s="10" t="s">
        <v>2269</v>
      </c>
      <c r="M50" s="12" t="s">
        <v>2270</v>
      </c>
      <c r="N50" s="12">
        <v>0.11</v>
      </c>
      <c r="O50" s="11" t="s">
        <v>37</v>
      </c>
      <c r="P50" s="11" t="s">
        <v>37</v>
      </c>
      <c r="Q50" s="11" t="s">
        <v>37</v>
      </c>
      <c r="R50" s="11" t="s">
        <v>28</v>
      </c>
      <c r="S50" s="11" t="s">
        <v>28</v>
      </c>
      <c r="T50" s="10" t="s">
        <v>28</v>
      </c>
      <c r="U50" s="13">
        <v>75</v>
      </c>
      <c r="V50" s="14">
        <v>6</v>
      </c>
      <c r="W50" s="14">
        <v>21</v>
      </c>
      <c r="X50" s="14" t="s">
        <v>28</v>
      </c>
    </row>
    <row r="51" spans="1:24" s="15" customFormat="1" ht="42" customHeight="1" x14ac:dyDescent="0.25">
      <c r="A51" s="53">
        <v>11.57</v>
      </c>
      <c r="B51" s="42">
        <v>2933</v>
      </c>
      <c r="C51" s="43" t="str">
        <f t="shared" si="0"/>
        <v>Tech Sheet</v>
      </c>
      <c r="D51" s="44" t="s">
        <v>742</v>
      </c>
      <c r="E51" s="48" t="s">
        <v>748</v>
      </c>
      <c r="F51" s="49" t="s">
        <v>750</v>
      </c>
      <c r="G51" s="10">
        <v>2024</v>
      </c>
      <c r="H51" s="11" t="s">
        <v>743</v>
      </c>
      <c r="I51" s="10" t="s">
        <v>40</v>
      </c>
      <c r="J51" s="11" t="s">
        <v>41</v>
      </c>
      <c r="K51" s="10" t="s">
        <v>744</v>
      </c>
      <c r="L51" s="10" t="s">
        <v>178</v>
      </c>
      <c r="M51" s="12" t="s">
        <v>749</v>
      </c>
      <c r="N51" s="12">
        <v>0.125</v>
      </c>
      <c r="O51" s="11" t="s">
        <v>37</v>
      </c>
      <c r="P51" s="11" t="s">
        <v>37</v>
      </c>
      <c r="Q51" s="11" t="s">
        <v>28</v>
      </c>
      <c r="R51" s="11" t="s">
        <v>28</v>
      </c>
      <c r="S51" s="11" t="s">
        <v>28</v>
      </c>
      <c r="T51" s="10" t="s">
        <v>28</v>
      </c>
      <c r="U51" s="13">
        <v>75</v>
      </c>
      <c r="V51" s="14">
        <v>6</v>
      </c>
      <c r="W51" s="14">
        <v>21</v>
      </c>
      <c r="X51" s="14" t="s">
        <v>28</v>
      </c>
    </row>
    <row r="52" spans="1:24" s="15" customFormat="1" ht="42" customHeight="1" x14ac:dyDescent="0.25">
      <c r="A52" s="53">
        <v>11.57</v>
      </c>
      <c r="B52" s="42">
        <v>3856</v>
      </c>
      <c r="C52" s="43" t="str">
        <f t="shared" si="0"/>
        <v>Tech Sheet</v>
      </c>
      <c r="D52" s="44" t="s">
        <v>742</v>
      </c>
      <c r="E52" s="48" t="s">
        <v>1103</v>
      </c>
      <c r="F52" s="49" t="s">
        <v>1104</v>
      </c>
      <c r="G52" s="10">
        <v>2022</v>
      </c>
      <c r="H52" s="11" t="s">
        <v>743</v>
      </c>
      <c r="I52" s="10" t="s">
        <v>40</v>
      </c>
      <c r="J52" s="11" t="s">
        <v>41</v>
      </c>
      <c r="K52" s="10" t="s">
        <v>744</v>
      </c>
      <c r="L52" s="10" t="s">
        <v>178</v>
      </c>
      <c r="M52" s="12" t="s">
        <v>751</v>
      </c>
      <c r="N52" s="12">
        <v>0.125</v>
      </c>
      <c r="O52" s="11" t="s">
        <v>37</v>
      </c>
      <c r="P52" s="11" t="s">
        <v>37</v>
      </c>
      <c r="Q52" s="11" t="s">
        <v>28</v>
      </c>
      <c r="R52" s="11" t="s">
        <v>28</v>
      </c>
      <c r="S52" s="11" t="s">
        <v>28</v>
      </c>
      <c r="T52" s="10" t="s">
        <v>28</v>
      </c>
      <c r="U52" s="13">
        <v>75</v>
      </c>
      <c r="V52" s="14">
        <v>6</v>
      </c>
      <c r="W52" s="14">
        <v>21</v>
      </c>
      <c r="X52" s="14" t="s">
        <v>28</v>
      </c>
    </row>
    <row r="53" spans="1:24" s="15" customFormat="1" ht="42" customHeight="1" x14ac:dyDescent="0.25">
      <c r="A53" s="53">
        <v>11.57</v>
      </c>
      <c r="B53" s="42">
        <v>3856</v>
      </c>
      <c r="C53" s="43" t="str">
        <f t="shared" si="0"/>
        <v>Tech Sheet</v>
      </c>
      <c r="D53" s="44" t="s">
        <v>742</v>
      </c>
      <c r="E53" s="48" t="s">
        <v>1103</v>
      </c>
      <c r="F53" s="49" t="s">
        <v>1104</v>
      </c>
      <c r="G53" s="10">
        <v>2023</v>
      </c>
      <c r="H53" s="11" t="s">
        <v>743</v>
      </c>
      <c r="I53" s="10" t="s">
        <v>40</v>
      </c>
      <c r="J53" s="11" t="s">
        <v>41</v>
      </c>
      <c r="K53" s="10" t="s">
        <v>744</v>
      </c>
      <c r="L53" s="10" t="s">
        <v>178</v>
      </c>
      <c r="M53" s="12" t="s">
        <v>751</v>
      </c>
      <c r="N53" s="12">
        <v>0.125</v>
      </c>
      <c r="O53" s="11" t="s">
        <v>39</v>
      </c>
      <c r="P53" s="11" t="s">
        <v>39</v>
      </c>
      <c r="Q53" s="11" t="s">
        <v>39</v>
      </c>
      <c r="R53" s="11" t="s">
        <v>28</v>
      </c>
      <c r="S53" s="11" t="s">
        <v>28</v>
      </c>
      <c r="T53" s="10" t="s">
        <v>28</v>
      </c>
      <c r="U53" s="13">
        <v>75</v>
      </c>
      <c r="V53" s="14">
        <v>6</v>
      </c>
      <c r="W53" s="14">
        <v>21</v>
      </c>
      <c r="X53" s="14" t="s">
        <v>28</v>
      </c>
    </row>
    <row r="54" spans="1:24" s="15" customFormat="1" ht="42" customHeight="1" x14ac:dyDescent="0.25">
      <c r="A54" s="53">
        <v>11.57</v>
      </c>
      <c r="B54" s="42">
        <v>3856</v>
      </c>
      <c r="C54" s="43" t="str">
        <f t="shared" si="0"/>
        <v>Tech Sheet</v>
      </c>
      <c r="D54" s="44" t="s">
        <v>742</v>
      </c>
      <c r="E54" s="48" t="s">
        <v>1103</v>
      </c>
      <c r="F54" s="49" t="s">
        <v>1104</v>
      </c>
      <c r="G54" s="10">
        <v>2024</v>
      </c>
      <c r="H54" s="11" t="s">
        <v>743</v>
      </c>
      <c r="I54" s="10" t="s">
        <v>40</v>
      </c>
      <c r="J54" s="11" t="s">
        <v>41</v>
      </c>
      <c r="K54" s="10" t="s">
        <v>744</v>
      </c>
      <c r="L54" s="10" t="s">
        <v>178</v>
      </c>
      <c r="M54" s="12" t="s">
        <v>751</v>
      </c>
      <c r="N54" s="12">
        <v>0.125</v>
      </c>
      <c r="O54" s="11" t="s">
        <v>39</v>
      </c>
      <c r="P54" s="11" t="s">
        <v>39</v>
      </c>
      <c r="Q54" s="11" t="s">
        <v>39</v>
      </c>
      <c r="R54" s="11" t="s">
        <v>28</v>
      </c>
      <c r="S54" s="11" t="s">
        <v>28</v>
      </c>
      <c r="T54" s="10" t="s">
        <v>28</v>
      </c>
      <c r="U54" s="13">
        <v>75</v>
      </c>
      <c r="V54" s="14">
        <v>6</v>
      </c>
      <c r="W54" s="14">
        <v>21</v>
      </c>
      <c r="X54" s="14" t="s">
        <v>28</v>
      </c>
    </row>
    <row r="55" spans="1:24" s="15" customFormat="1" ht="42" customHeight="1" x14ac:dyDescent="0.25">
      <c r="A55" s="53">
        <v>11.57</v>
      </c>
      <c r="B55" s="42">
        <v>3856</v>
      </c>
      <c r="C55" s="43" t="str">
        <f t="shared" si="0"/>
        <v>Tech Sheet</v>
      </c>
      <c r="D55" s="44" t="s">
        <v>742</v>
      </c>
      <c r="E55" s="48" t="s">
        <v>1103</v>
      </c>
      <c r="F55" s="49" t="s">
        <v>1104</v>
      </c>
      <c r="G55" s="10">
        <v>2025</v>
      </c>
      <c r="H55" s="11" t="s">
        <v>743</v>
      </c>
      <c r="I55" s="10" t="s">
        <v>40</v>
      </c>
      <c r="J55" s="11" t="s">
        <v>41</v>
      </c>
      <c r="K55" s="10" t="s">
        <v>744</v>
      </c>
      <c r="L55" s="10" t="s">
        <v>178</v>
      </c>
      <c r="M55" s="12" t="s">
        <v>751</v>
      </c>
      <c r="N55" s="12">
        <v>0.125</v>
      </c>
      <c r="O55" s="11" t="s">
        <v>39</v>
      </c>
      <c r="P55" s="11" t="s">
        <v>39</v>
      </c>
      <c r="Q55" s="11" t="s">
        <v>39</v>
      </c>
      <c r="R55" s="11" t="s">
        <v>28</v>
      </c>
      <c r="S55" s="11" t="s">
        <v>28</v>
      </c>
      <c r="T55" s="10" t="s">
        <v>28</v>
      </c>
      <c r="U55" s="13">
        <v>75</v>
      </c>
      <c r="V55" s="14">
        <v>6</v>
      </c>
      <c r="W55" s="14">
        <v>21</v>
      </c>
      <c r="X55" s="14" t="s">
        <v>28</v>
      </c>
    </row>
    <row r="56" spans="1:24" s="15" customFormat="1" ht="42" customHeight="1" x14ac:dyDescent="0.25">
      <c r="A56" s="53">
        <v>11.58</v>
      </c>
      <c r="B56" s="42">
        <v>2935</v>
      </c>
      <c r="C56" s="43" t="str">
        <f t="shared" si="0"/>
        <v>Tech Sheet</v>
      </c>
      <c r="D56" s="44" t="s">
        <v>742</v>
      </c>
      <c r="E56" s="48" t="s">
        <v>754</v>
      </c>
      <c r="F56" s="49" t="s">
        <v>755</v>
      </c>
      <c r="G56" s="10">
        <v>2023</v>
      </c>
      <c r="H56" s="11" t="s">
        <v>743</v>
      </c>
      <c r="I56" s="10" t="s">
        <v>40</v>
      </c>
      <c r="J56" s="11" t="s">
        <v>29</v>
      </c>
      <c r="K56" s="10" t="s">
        <v>744</v>
      </c>
      <c r="L56" s="10" t="s">
        <v>81</v>
      </c>
      <c r="M56" s="12" t="s">
        <v>82</v>
      </c>
      <c r="N56" s="12">
        <v>0.125</v>
      </c>
      <c r="O56" s="11" t="s">
        <v>37</v>
      </c>
      <c r="P56" s="11" t="s">
        <v>37</v>
      </c>
      <c r="Q56" s="11" t="s">
        <v>28</v>
      </c>
      <c r="R56" s="11" t="s">
        <v>28</v>
      </c>
      <c r="S56" s="11" t="s">
        <v>28</v>
      </c>
      <c r="T56" s="10" t="s">
        <v>28</v>
      </c>
      <c r="U56" s="13">
        <v>75</v>
      </c>
      <c r="V56" s="14">
        <v>6</v>
      </c>
      <c r="W56" s="14">
        <v>21</v>
      </c>
      <c r="X56" s="14" t="s">
        <v>28</v>
      </c>
    </row>
    <row r="57" spans="1:24" s="15" customFormat="1" ht="42" customHeight="1" x14ac:dyDescent="0.25">
      <c r="A57" s="53">
        <v>11.68</v>
      </c>
      <c r="B57" s="42">
        <v>9424</v>
      </c>
      <c r="C57" s="43" t="str">
        <f t="shared" si="0"/>
        <v>Tech Sheet</v>
      </c>
      <c r="D57" s="44" t="s">
        <v>372</v>
      </c>
      <c r="E57" s="48" t="s">
        <v>2663</v>
      </c>
      <c r="F57" s="49" t="s">
        <v>2664</v>
      </c>
      <c r="G57" s="10">
        <v>2024</v>
      </c>
      <c r="H57" s="11" t="s">
        <v>375</v>
      </c>
      <c r="I57" s="10" t="s">
        <v>40</v>
      </c>
      <c r="J57" s="11" t="s">
        <v>29</v>
      </c>
      <c r="K57" s="10" t="s">
        <v>374</v>
      </c>
      <c r="L57" s="10" t="s">
        <v>81</v>
      </c>
      <c r="M57" s="12" t="s">
        <v>82</v>
      </c>
      <c r="N57" s="12">
        <v>0.12</v>
      </c>
      <c r="O57" s="11" t="s">
        <v>37</v>
      </c>
      <c r="P57" s="11" t="s">
        <v>37</v>
      </c>
      <c r="Q57" s="11" t="s">
        <v>28</v>
      </c>
      <c r="R57" s="11" t="s">
        <v>28</v>
      </c>
      <c r="S57" s="11" t="s">
        <v>28</v>
      </c>
      <c r="T57" s="10" t="s">
        <v>28</v>
      </c>
      <c r="U57" s="13">
        <v>75</v>
      </c>
      <c r="V57" s="14">
        <v>12</v>
      </c>
      <c r="W57" s="14">
        <v>14</v>
      </c>
      <c r="X57" s="14" t="s">
        <v>28</v>
      </c>
    </row>
    <row r="58" spans="1:24" s="15" customFormat="1" ht="42" customHeight="1" x14ac:dyDescent="0.25">
      <c r="A58" s="53">
        <v>11.68</v>
      </c>
      <c r="B58" s="42">
        <v>9424</v>
      </c>
      <c r="C58" s="43" t="str">
        <f t="shared" si="0"/>
        <v>Tech Sheet</v>
      </c>
      <c r="D58" s="44" t="s">
        <v>372</v>
      </c>
      <c r="E58" s="48" t="s">
        <v>2663</v>
      </c>
      <c r="F58" s="49" t="s">
        <v>2664</v>
      </c>
      <c r="G58" s="10">
        <v>2025</v>
      </c>
      <c r="H58" s="11" t="s">
        <v>375</v>
      </c>
      <c r="I58" s="10" t="s">
        <v>40</v>
      </c>
      <c r="J58" s="11" t="s">
        <v>29</v>
      </c>
      <c r="K58" s="10" t="s">
        <v>374</v>
      </c>
      <c r="L58" s="10" t="s">
        <v>81</v>
      </c>
      <c r="M58" s="12" t="s">
        <v>82</v>
      </c>
      <c r="N58" s="12">
        <v>0.12</v>
      </c>
      <c r="O58" s="11" t="s">
        <v>37</v>
      </c>
      <c r="P58" s="11" t="s">
        <v>37</v>
      </c>
      <c r="Q58" s="11" t="s">
        <v>28</v>
      </c>
      <c r="R58" s="11" t="s">
        <v>28</v>
      </c>
      <c r="S58" s="11" t="s">
        <v>28</v>
      </c>
      <c r="T58" s="10" t="s">
        <v>28</v>
      </c>
      <c r="U58" s="13">
        <v>75</v>
      </c>
      <c r="V58" s="14">
        <v>12</v>
      </c>
      <c r="W58" s="14">
        <v>14</v>
      </c>
      <c r="X58" s="14" t="s">
        <v>28</v>
      </c>
    </row>
    <row r="59" spans="1:24" s="15" customFormat="1" ht="42" customHeight="1" x14ac:dyDescent="0.25">
      <c r="A59" s="53">
        <v>11.74</v>
      </c>
      <c r="B59" s="42">
        <v>4962</v>
      </c>
      <c r="C59" s="43" t="str">
        <f t="shared" si="0"/>
        <v>Tech Sheet</v>
      </c>
      <c r="D59" s="44" t="s">
        <v>90</v>
      </c>
      <c r="E59" s="48" t="s">
        <v>1594</v>
      </c>
      <c r="F59" s="49" t="s">
        <v>1595</v>
      </c>
      <c r="G59" s="10">
        <v>2024</v>
      </c>
      <c r="H59" s="11" t="s">
        <v>991</v>
      </c>
      <c r="I59" s="10" t="s">
        <v>40</v>
      </c>
      <c r="J59" s="11" t="s">
        <v>29</v>
      </c>
      <c r="K59" s="10" t="s">
        <v>1593</v>
      </c>
      <c r="L59" s="10" t="s">
        <v>101</v>
      </c>
      <c r="M59" s="12" t="s">
        <v>102</v>
      </c>
      <c r="N59" s="12">
        <v>0.12</v>
      </c>
      <c r="O59" s="11" t="s">
        <v>37</v>
      </c>
      <c r="P59" s="11" t="s">
        <v>37</v>
      </c>
      <c r="Q59" s="11" t="s">
        <v>28</v>
      </c>
      <c r="R59" s="11" t="s">
        <v>28</v>
      </c>
      <c r="S59" s="11" t="s">
        <v>28</v>
      </c>
      <c r="T59" s="10" t="s">
        <v>28</v>
      </c>
      <c r="U59" s="13">
        <v>75</v>
      </c>
      <c r="V59" s="14">
        <v>6</v>
      </c>
      <c r="W59" s="14">
        <v>25</v>
      </c>
      <c r="X59" s="14" t="s">
        <v>28</v>
      </c>
    </row>
    <row r="60" spans="1:24" s="15" customFormat="1" ht="42" customHeight="1" x14ac:dyDescent="0.25">
      <c r="A60" s="53">
        <v>11.74</v>
      </c>
      <c r="B60" s="42">
        <v>4962</v>
      </c>
      <c r="C60" s="43" t="str">
        <f t="shared" ref="C60:C123" si="1">HYPERLINK("http://www.alliancewine.com/-"&amp;IF(UPPER(G60)="N/V",0,G60)&amp;"-"&amp;B60,"Tech Sheet")</f>
        <v>Tech Sheet</v>
      </c>
      <c r="D60" s="44" t="s">
        <v>90</v>
      </c>
      <c r="E60" s="48" t="s">
        <v>1594</v>
      </c>
      <c r="F60" s="49" t="s">
        <v>1595</v>
      </c>
      <c r="G60" s="10">
        <v>2025</v>
      </c>
      <c r="H60" s="11" t="s">
        <v>991</v>
      </c>
      <c r="I60" s="10" t="s">
        <v>40</v>
      </c>
      <c r="J60" s="11" t="s">
        <v>29</v>
      </c>
      <c r="K60" s="10" t="s">
        <v>1593</v>
      </c>
      <c r="L60" s="10" t="s">
        <v>101</v>
      </c>
      <c r="M60" s="12" t="s">
        <v>102</v>
      </c>
      <c r="N60" s="12">
        <v>0.12</v>
      </c>
      <c r="O60" s="11" t="s">
        <v>39</v>
      </c>
      <c r="P60" s="11" t="s">
        <v>39</v>
      </c>
      <c r="Q60" s="11" t="s">
        <v>39</v>
      </c>
      <c r="R60" s="11" t="s">
        <v>28</v>
      </c>
      <c r="S60" s="11" t="s">
        <v>28</v>
      </c>
      <c r="T60" s="10" t="s">
        <v>28</v>
      </c>
      <c r="U60" s="13">
        <v>75</v>
      </c>
      <c r="V60" s="14">
        <v>6</v>
      </c>
      <c r="W60" s="14">
        <v>25</v>
      </c>
      <c r="X60" s="14" t="s">
        <v>28</v>
      </c>
    </row>
    <row r="61" spans="1:24" s="15" customFormat="1" ht="42" customHeight="1" x14ac:dyDescent="0.25">
      <c r="A61" s="53">
        <v>11.76</v>
      </c>
      <c r="B61" s="42">
        <v>1310</v>
      </c>
      <c r="C61" s="43" t="str">
        <f t="shared" si="1"/>
        <v>Tech Sheet</v>
      </c>
      <c r="D61" s="44" t="s">
        <v>78</v>
      </c>
      <c r="E61" s="48" t="s">
        <v>183</v>
      </c>
      <c r="F61" s="49" t="s">
        <v>184</v>
      </c>
      <c r="G61" s="10">
        <v>2024</v>
      </c>
      <c r="H61" s="11" t="s">
        <v>181</v>
      </c>
      <c r="I61" s="10" t="s">
        <v>40</v>
      </c>
      <c r="J61" s="11" t="s">
        <v>29</v>
      </c>
      <c r="K61" s="10" t="s">
        <v>182</v>
      </c>
      <c r="L61" s="10" t="s">
        <v>81</v>
      </c>
      <c r="M61" s="12" t="s">
        <v>82</v>
      </c>
      <c r="N61" s="12">
        <v>0.12</v>
      </c>
      <c r="O61" s="11" t="s">
        <v>37</v>
      </c>
      <c r="P61" s="11" t="s">
        <v>37</v>
      </c>
      <c r="Q61" s="11" t="s">
        <v>28</v>
      </c>
      <c r="R61" s="11" t="s">
        <v>28</v>
      </c>
      <c r="S61" s="11" t="s">
        <v>28</v>
      </c>
      <c r="T61" s="10" t="s">
        <v>28</v>
      </c>
      <c r="U61" s="13">
        <v>75</v>
      </c>
      <c r="V61" s="14">
        <v>12</v>
      </c>
      <c r="W61" s="14">
        <v>10</v>
      </c>
      <c r="X61" s="14" t="s">
        <v>28</v>
      </c>
    </row>
    <row r="62" spans="1:24" s="15" customFormat="1" ht="42" customHeight="1" x14ac:dyDescent="0.25">
      <c r="A62" s="53">
        <v>11.76</v>
      </c>
      <c r="B62" s="42">
        <v>3202</v>
      </c>
      <c r="C62" s="43" t="str">
        <f t="shared" si="1"/>
        <v>Tech Sheet</v>
      </c>
      <c r="D62" s="44" t="s">
        <v>25</v>
      </c>
      <c r="E62" s="48" t="s">
        <v>845</v>
      </c>
      <c r="F62" s="49" t="s">
        <v>847</v>
      </c>
      <c r="G62" s="10">
        <v>2024</v>
      </c>
      <c r="H62" s="11" t="s">
        <v>158</v>
      </c>
      <c r="I62" s="10" t="s">
        <v>40</v>
      </c>
      <c r="J62" s="11" t="s">
        <v>41</v>
      </c>
      <c r="K62" s="10" t="s">
        <v>842</v>
      </c>
      <c r="L62" s="10" t="s">
        <v>161</v>
      </c>
      <c r="M62" s="12" t="s">
        <v>846</v>
      </c>
      <c r="N62" s="12">
        <v>0.125</v>
      </c>
      <c r="O62" s="11" t="s">
        <v>37</v>
      </c>
      <c r="P62" s="11" t="s">
        <v>37</v>
      </c>
      <c r="Q62" s="11" t="s">
        <v>28</v>
      </c>
      <c r="R62" s="11" t="s">
        <v>28</v>
      </c>
      <c r="S62" s="11" t="s">
        <v>28</v>
      </c>
      <c r="T62" s="10" t="s">
        <v>28</v>
      </c>
      <c r="U62" s="13">
        <v>75</v>
      </c>
      <c r="V62" s="14">
        <v>6</v>
      </c>
      <c r="W62" s="14">
        <v>25</v>
      </c>
      <c r="X62" s="14" t="s">
        <v>28</v>
      </c>
    </row>
    <row r="63" spans="1:24" s="15" customFormat="1" ht="42" customHeight="1" x14ac:dyDescent="0.25">
      <c r="A63" s="53">
        <v>11.76</v>
      </c>
      <c r="B63" s="42">
        <v>3202</v>
      </c>
      <c r="C63" s="43" t="str">
        <f t="shared" si="1"/>
        <v>Tech Sheet</v>
      </c>
      <c r="D63" s="44" t="s">
        <v>25</v>
      </c>
      <c r="E63" s="48" t="s">
        <v>845</v>
      </c>
      <c r="F63" s="49" t="s">
        <v>847</v>
      </c>
      <c r="G63" s="10">
        <v>2025</v>
      </c>
      <c r="H63" s="11" t="s">
        <v>158</v>
      </c>
      <c r="I63" s="10" t="s">
        <v>40</v>
      </c>
      <c r="J63" s="11" t="s">
        <v>41</v>
      </c>
      <c r="K63" s="10" t="s">
        <v>842</v>
      </c>
      <c r="L63" s="10" t="s">
        <v>161</v>
      </c>
      <c r="M63" s="12" t="s">
        <v>657</v>
      </c>
      <c r="N63" s="12">
        <v>0.125</v>
      </c>
      <c r="O63" s="11" t="s">
        <v>39</v>
      </c>
      <c r="P63" s="11" t="s">
        <v>39</v>
      </c>
      <c r="Q63" s="11" t="s">
        <v>39</v>
      </c>
      <c r="R63" s="11" t="s">
        <v>28</v>
      </c>
      <c r="S63" s="11" t="s">
        <v>28</v>
      </c>
      <c r="T63" s="10" t="s">
        <v>28</v>
      </c>
      <c r="U63" s="13">
        <v>75</v>
      </c>
      <c r="V63" s="14">
        <v>6</v>
      </c>
      <c r="W63" s="14">
        <v>25</v>
      </c>
      <c r="X63" s="14" t="s">
        <v>28</v>
      </c>
    </row>
    <row r="64" spans="1:24" s="15" customFormat="1" ht="42" customHeight="1" x14ac:dyDescent="0.25">
      <c r="A64" s="53">
        <v>11.77</v>
      </c>
      <c r="B64" s="42">
        <v>2934</v>
      </c>
      <c r="C64" s="43" t="str">
        <f t="shared" si="1"/>
        <v>Tech Sheet</v>
      </c>
      <c r="D64" s="44" t="s">
        <v>742</v>
      </c>
      <c r="E64" s="48" t="s">
        <v>752</v>
      </c>
      <c r="F64" s="49" t="s">
        <v>753</v>
      </c>
      <c r="G64" s="10">
        <v>2023</v>
      </c>
      <c r="H64" s="11" t="s">
        <v>743</v>
      </c>
      <c r="I64" s="10" t="s">
        <v>40</v>
      </c>
      <c r="J64" s="11" t="s">
        <v>41</v>
      </c>
      <c r="K64" s="10" t="s">
        <v>744</v>
      </c>
      <c r="L64" s="10" t="s">
        <v>212</v>
      </c>
      <c r="M64" s="12" t="s">
        <v>677</v>
      </c>
      <c r="N64" s="12">
        <v>0.13</v>
      </c>
      <c r="O64" s="11" t="s">
        <v>37</v>
      </c>
      <c r="P64" s="11" t="s">
        <v>37</v>
      </c>
      <c r="Q64" s="11" t="s">
        <v>28</v>
      </c>
      <c r="R64" s="11" t="s">
        <v>28</v>
      </c>
      <c r="S64" s="11" t="s">
        <v>28</v>
      </c>
      <c r="T64" s="10" t="s">
        <v>28</v>
      </c>
      <c r="U64" s="13">
        <v>75</v>
      </c>
      <c r="V64" s="14">
        <v>6</v>
      </c>
      <c r="W64" s="14">
        <v>21</v>
      </c>
      <c r="X64" s="14" t="s">
        <v>28</v>
      </c>
    </row>
    <row r="65" spans="1:24" s="15" customFormat="1" ht="42" customHeight="1" x14ac:dyDescent="0.25">
      <c r="A65" s="53">
        <v>11.77</v>
      </c>
      <c r="B65" s="42">
        <v>2934</v>
      </c>
      <c r="C65" s="43" t="str">
        <f t="shared" si="1"/>
        <v>Tech Sheet</v>
      </c>
      <c r="D65" s="44" t="s">
        <v>742</v>
      </c>
      <c r="E65" s="48" t="s">
        <v>752</v>
      </c>
      <c r="F65" s="49" t="s">
        <v>753</v>
      </c>
      <c r="G65" s="10">
        <v>2024</v>
      </c>
      <c r="H65" s="11" t="s">
        <v>743</v>
      </c>
      <c r="I65" s="10" t="s">
        <v>40</v>
      </c>
      <c r="J65" s="11" t="s">
        <v>41</v>
      </c>
      <c r="K65" s="10" t="s">
        <v>744</v>
      </c>
      <c r="L65" s="10" t="s">
        <v>212</v>
      </c>
      <c r="M65" s="12" t="s">
        <v>677</v>
      </c>
      <c r="N65" s="12">
        <v>0.13</v>
      </c>
      <c r="O65" s="11" t="s">
        <v>37</v>
      </c>
      <c r="P65" s="11" t="s">
        <v>37</v>
      </c>
      <c r="Q65" s="11" t="s">
        <v>28</v>
      </c>
      <c r="R65" s="11" t="s">
        <v>28</v>
      </c>
      <c r="S65" s="11" t="s">
        <v>28</v>
      </c>
      <c r="T65" s="10" t="s">
        <v>28</v>
      </c>
      <c r="U65" s="13">
        <v>75</v>
      </c>
      <c r="V65" s="14">
        <v>6</v>
      </c>
      <c r="W65" s="14">
        <v>21</v>
      </c>
      <c r="X65" s="14" t="s">
        <v>28</v>
      </c>
    </row>
    <row r="66" spans="1:24" s="15" customFormat="1" ht="42" customHeight="1" x14ac:dyDescent="0.25">
      <c r="A66" s="53">
        <v>11.77</v>
      </c>
      <c r="B66" s="42">
        <v>2935</v>
      </c>
      <c r="C66" s="43" t="str">
        <f t="shared" si="1"/>
        <v>Tech Sheet</v>
      </c>
      <c r="D66" s="44" t="s">
        <v>742</v>
      </c>
      <c r="E66" s="48" t="s">
        <v>754</v>
      </c>
      <c r="F66" s="49" t="s">
        <v>755</v>
      </c>
      <c r="G66" s="10">
        <v>2024</v>
      </c>
      <c r="H66" s="11" t="s">
        <v>743</v>
      </c>
      <c r="I66" s="10" t="s">
        <v>40</v>
      </c>
      <c r="J66" s="11" t="s">
        <v>29</v>
      </c>
      <c r="K66" s="10" t="s">
        <v>744</v>
      </c>
      <c r="L66" s="10" t="s">
        <v>81</v>
      </c>
      <c r="M66" s="12" t="s">
        <v>82</v>
      </c>
      <c r="N66" s="12">
        <v>0.13</v>
      </c>
      <c r="O66" s="11" t="s">
        <v>39</v>
      </c>
      <c r="P66" s="11" t="s">
        <v>39</v>
      </c>
      <c r="Q66" s="11" t="s">
        <v>39</v>
      </c>
      <c r="R66" s="11" t="s">
        <v>28</v>
      </c>
      <c r="S66" s="11" t="s">
        <v>28</v>
      </c>
      <c r="T66" s="10" t="s">
        <v>28</v>
      </c>
      <c r="U66" s="13">
        <v>75</v>
      </c>
      <c r="V66" s="14">
        <v>6</v>
      </c>
      <c r="W66" s="14">
        <v>21</v>
      </c>
      <c r="X66" s="14" t="s">
        <v>28</v>
      </c>
    </row>
    <row r="67" spans="1:24" s="15" customFormat="1" ht="42" customHeight="1" x14ac:dyDescent="0.25">
      <c r="A67" s="53">
        <v>11.77</v>
      </c>
      <c r="B67" s="42">
        <v>4938</v>
      </c>
      <c r="C67" s="43" t="str">
        <f t="shared" si="1"/>
        <v>Tech Sheet</v>
      </c>
      <c r="D67" s="44" t="s">
        <v>742</v>
      </c>
      <c r="E67" s="48" t="s">
        <v>1586</v>
      </c>
      <c r="F67" s="49" t="s">
        <v>1587</v>
      </c>
      <c r="G67" s="10">
        <v>2023</v>
      </c>
      <c r="H67" s="11" t="s">
        <v>743</v>
      </c>
      <c r="I67" s="10" t="s">
        <v>40</v>
      </c>
      <c r="J67" s="11" t="s">
        <v>41</v>
      </c>
      <c r="K67" s="10" t="s">
        <v>744</v>
      </c>
      <c r="L67" s="10" t="s">
        <v>212</v>
      </c>
      <c r="M67" s="12" t="s">
        <v>677</v>
      </c>
      <c r="N67" s="12">
        <v>0.13</v>
      </c>
      <c r="O67" s="11" t="s">
        <v>37</v>
      </c>
      <c r="P67" s="11" t="s">
        <v>37</v>
      </c>
      <c r="Q67" s="11" t="s">
        <v>28</v>
      </c>
      <c r="R67" s="11" t="s">
        <v>28</v>
      </c>
      <c r="S67" s="11" t="s">
        <v>28</v>
      </c>
      <c r="T67" s="10" t="s">
        <v>28</v>
      </c>
      <c r="U67" s="13">
        <v>75</v>
      </c>
      <c r="V67" s="14">
        <v>6</v>
      </c>
      <c r="W67" s="14">
        <v>21</v>
      </c>
      <c r="X67" s="14" t="s">
        <v>28</v>
      </c>
    </row>
    <row r="68" spans="1:24" s="15" customFormat="1" ht="42" customHeight="1" x14ac:dyDescent="0.25">
      <c r="A68" s="53">
        <v>11.77</v>
      </c>
      <c r="B68" s="42">
        <v>6701</v>
      </c>
      <c r="C68" s="43" t="str">
        <f t="shared" si="1"/>
        <v>Tech Sheet</v>
      </c>
      <c r="D68" s="44" t="s">
        <v>742</v>
      </c>
      <c r="E68" s="48" t="s">
        <v>2746</v>
      </c>
      <c r="F68" s="49" t="s">
        <v>2748</v>
      </c>
      <c r="G68" s="10">
        <v>2024</v>
      </c>
      <c r="H68" s="11" t="s">
        <v>743</v>
      </c>
      <c r="I68" s="10" t="s">
        <v>40</v>
      </c>
      <c r="J68" s="11" t="s">
        <v>29</v>
      </c>
      <c r="K68" s="10" t="s">
        <v>744</v>
      </c>
      <c r="L68" s="10" t="s">
        <v>81</v>
      </c>
      <c r="M68" s="12" t="s">
        <v>2747</v>
      </c>
      <c r="N68" s="12">
        <v>0.125</v>
      </c>
      <c r="O68" s="11" t="s">
        <v>37</v>
      </c>
      <c r="P68" s="11" t="s">
        <v>37</v>
      </c>
      <c r="Q68" s="11" t="s">
        <v>28</v>
      </c>
      <c r="R68" s="11" t="s">
        <v>28</v>
      </c>
      <c r="S68" s="11" t="s">
        <v>28</v>
      </c>
      <c r="T68" s="10" t="s">
        <v>28</v>
      </c>
      <c r="U68" s="13">
        <v>75</v>
      </c>
      <c r="V68" s="14">
        <v>6</v>
      </c>
      <c r="W68" s="14">
        <v>28</v>
      </c>
      <c r="X68" s="14" t="s">
        <v>28</v>
      </c>
    </row>
    <row r="69" spans="1:24" s="15" customFormat="1" ht="42" customHeight="1" x14ac:dyDescent="0.25">
      <c r="A69" s="53">
        <v>11.78</v>
      </c>
      <c r="B69" s="42">
        <v>1311</v>
      </c>
      <c r="C69" s="43" t="str">
        <f t="shared" si="1"/>
        <v>Tech Sheet</v>
      </c>
      <c r="D69" s="44" t="s">
        <v>78</v>
      </c>
      <c r="E69" s="48" t="s">
        <v>185</v>
      </c>
      <c r="F69" s="49" t="s">
        <v>190</v>
      </c>
      <c r="G69" s="10">
        <v>2025</v>
      </c>
      <c r="H69" s="11" t="s">
        <v>181</v>
      </c>
      <c r="I69" s="10" t="s">
        <v>40</v>
      </c>
      <c r="J69" s="11" t="s">
        <v>41</v>
      </c>
      <c r="K69" s="10" t="s">
        <v>182</v>
      </c>
      <c r="L69" s="10" t="s">
        <v>186</v>
      </c>
      <c r="M69" s="12" t="s">
        <v>189</v>
      </c>
      <c r="N69" s="12">
        <v>0.13</v>
      </c>
      <c r="O69" s="11" t="s">
        <v>39</v>
      </c>
      <c r="P69" s="11" t="s">
        <v>39</v>
      </c>
      <c r="Q69" s="11" t="s">
        <v>39</v>
      </c>
      <c r="R69" s="11" t="s">
        <v>28</v>
      </c>
      <c r="S69" s="11" t="s">
        <v>28</v>
      </c>
      <c r="T69" s="10" t="s">
        <v>28</v>
      </c>
      <c r="U69" s="13">
        <v>75</v>
      </c>
      <c r="V69" s="14">
        <v>12</v>
      </c>
      <c r="W69" s="14">
        <v>12</v>
      </c>
      <c r="X69" s="14" t="s">
        <v>28</v>
      </c>
    </row>
    <row r="70" spans="1:24" s="15" customFormat="1" ht="42" customHeight="1" x14ac:dyDescent="0.25">
      <c r="A70" s="53">
        <v>11.8</v>
      </c>
      <c r="B70" s="42">
        <v>4068</v>
      </c>
      <c r="C70" s="43" t="str">
        <f t="shared" si="1"/>
        <v>Tech Sheet</v>
      </c>
      <c r="D70" s="44" t="s">
        <v>419</v>
      </c>
      <c r="E70" s="48" t="s">
        <v>1169</v>
      </c>
      <c r="F70" s="49" t="s">
        <v>1170</v>
      </c>
      <c r="G70" s="10">
        <v>2025</v>
      </c>
      <c r="H70" s="11" t="s">
        <v>420</v>
      </c>
      <c r="I70" s="10" t="s">
        <v>40</v>
      </c>
      <c r="J70" s="11" t="s">
        <v>41</v>
      </c>
      <c r="K70" s="10" t="s">
        <v>1168</v>
      </c>
      <c r="L70" s="10" t="s">
        <v>248</v>
      </c>
      <c r="M70" s="12" t="s">
        <v>249</v>
      </c>
      <c r="N70" s="12">
        <v>0.13</v>
      </c>
      <c r="O70" s="11" t="s">
        <v>37</v>
      </c>
      <c r="P70" s="11" t="s">
        <v>37</v>
      </c>
      <c r="Q70" s="11" t="s">
        <v>28</v>
      </c>
      <c r="R70" s="11" t="s">
        <v>28</v>
      </c>
      <c r="S70" s="11" t="s">
        <v>28</v>
      </c>
      <c r="T70" s="10" t="s">
        <v>28</v>
      </c>
      <c r="U70" s="13">
        <v>75</v>
      </c>
      <c r="V70" s="14">
        <v>6</v>
      </c>
      <c r="W70" s="14">
        <v>25</v>
      </c>
      <c r="X70" s="14" t="s">
        <v>28</v>
      </c>
    </row>
    <row r="71" spans="1:24" s="15" customFormat="1" ht="42" customHeight="1" x14ac:dyDescent="0.25">
      <c r="A71" s="53">
        <v>11.87</v>
      </c>
      <c r="B71" s="42">
        <v>3795</v>
      </c>
      <c r="C71" s="43" t="str">
        <f t="shared" si="1"/>
        <v>Tech Sheet</v>
      </c>
      <c r="D71" s="44" t="s">
        <v>372</v>
      </c>
      <c r="E71" s="48" t="s">
        <v>1092</v>
      </c>
      <c r="F71" s="49" t="s">
        <v>1093</v>
      </c>
      <c r="G71" s="10">
        <v>2025</v>
      </c>
      <c r="H71" s="11" t="s">
        <v>375</v>
      </c>
      <c r="I71" s="10" t="s">
        <v>40</v>
      </c>
      <c r="J71" s="11" t="s">
        <v>41</v>
      </c>
      <c r="K71" s="10" t="s">
        <v>1088</v>
      </c>
      <c r="L71" s="10" t="s">
        <v>212</v>
      </c>
      <c r="M71" s="12" t="s">
        <v>677</v>
      </c>
      <c r="N71" s="12">
        <v>0.13500000000000001</v>
      </c>
      <c r="O71" s="11" t="s">
        <v>39</v>
      </c>
      <c r="P71" s="11" t="s">
        <v>39</v>
      </c>
      <c r="Q71" s="11" t="s">
        <v>39</v>
      </c>
      <c r="R71" s="11" t="s">
        <v>28</v>
      </c>
      <c r="S71" s="11" t="s">
        <v>28</v>
      </c>
      <c r="T71" s="10" t="s">
        <v>28</v>
      </c>
      <c r="U71" s="13">
        <v>75</v>
      </c>
      <c r="V71" s="14">
        <v>6</v>
      </c>
      <c r="W71" s="14">
        <v>21</v>
      </c>
      <c r="X71" s="14" t="s">
        <v>28</v>
      </c>
    </row>
    <row r="72" spans="1:24" s="15" customFormat="1" ht="42" customHeight="1" x14ac:dyDescent="0.25">
      <c r="A72" s="53">
        <v>11.89</v>
      </c>
      <c r="B72" s="42">
        <v>1311</v>
      </c>
      <c r="C72" s="43" t="str">
        <f t="shared" si="1"/>
        <v>Tech Sheet</v>
      </c>
      <c r="D72" s="44" t="s">
        <v>78</v>
      </c>
      <c r="E72" s="48" t="s">
        <v>185</v>
      </c>
      <c r="F72" s="49" t="s">
        <v>188</v>
      </c>
      <c r="G72" s="10">
        <v>2024</v>
      </c>
      <c r="H72" s="11" t="s">
        <v>181</v>
      </c>
      <c r="I72" s="10" t="s">
        <v>40</v>
      </c>
      <c r="J72" s="11" t="s">
        <v>41</v>
      </c>
      <c r="K72" s="10" t="s">
        <v>182</v>
      </c>
      <c r="L72" s="10" t="s">
        <v>186</v>
      </c>
      <c r="M72" s="12" t="s">
        <v>187</v>
      </c>
      <c r="N72" s="12">
        <v>0.13</v>
      </c>
      <c r="O72" s="11" t="s">
        <v>37</v>
      </c>
      <c r="P72" s="11" t="s">
        <v>37</v>
      </c>
      <c r="Q72" s="11" t="s">
        <v>28</v>
      </c>
      <c r="R72" s="11" t="s">
        <v>28</v>
      </c>
      <c r="S72" s="11" t="s">
        <v>28</v>
      </c>
      <c r="T72" s="10" t="s">
        <v>28</v>
      </c>
      <c r="U72" s="13">
        <v>75</v>
      </c>
      <c r="V72" s="14">
        <v>12</v>
      </c>
      <c r="W72" s="14">
        <v>12</v>
      </c>
      <c r="X72" s="14" t="s">
        <v>28</v>
      </c>
    </row>
    <row r="73" spans="1:24" s="15" customFormat="1" ht="42" customHeight="1" x14ac:dyDescent="0.25">
      <c r="A73" s="53">
        <v>11.9</v>
      </c>
      <c r="B73" s="42">
        <v>9426</v>
      </c>
      <c r="C73" s="43" t="str">
        <f t="shared" si="1"/>
        <v>Tech Sheet</v>
      </c>
      <c r="D73" s="44" t="s">
        <v>372</v>
      </c>
      <c r="E73" s="48" t="s">
        <v>2665</v>
      </c>
      <c r="F73" s="49" t="s">
        <v>2666</v>
      </c>
      <c r="G73" s="10">
        <v>2025</v>
      </c>
      <c r="H73" s="11" t="s">
        <v>375</v>
      </c>
      <c r="I73" s="10" t="s">
        <v>40</v>
      </c>
      <c r="J73" s="11" t="s">
        <v>41</v>
      </c>
      <c r="K73" s="10" t="s">
        <v>374</v>
      </c>
      <c r="L73" s="10" t="s">
        <v>76</v>
      </c>
      <c r="M73" s="12" t="s">
        <v>534</v>
      </c>
      <c r="N73" s="12">
        <v>0.125</v>
      </c>
      <c r="O73" s="11" t="s">
        <v>37</v>
      </c>
      <c r="P73" s="11" t="s">
        <v>37</v>
      </c>
      <c r="Q73" s="11" t="s">
        <v>28</v>
      </c>
      <c r="R73" s="11" t="s">
        <v>28</v>
      </c>
      <c r="S73" s="11" t="s">
        <v>28</v>
      </c>
      <c r="T73" s="10" t="s">
        <v>28</v>
      </c>
      <c r="U73" s="13">
        <v>75</v>
      </c>
      <c r="V73" s="14">
        <v>12</v>
      </c>
      <c r="W73" s="14">
        <v>15</v>
      </c>
      <c r="X73" s="14" t="s">
        <v>28</v>
      </c>
    </row>
    <row r="74" spans="1:24" s="15" customFormat="1" ht="42" customHeight="1" x14ac:dyDescent="0.25">
      <c r="A74" s="53">
        <v>11.93</v>
      </c>
      <c r="B74" s="42">
        <v>5052</v>
      </c>
      <c r="C74" s="43" t="str">
        <f t="shared" si="1"/>
        <v>Tech Sheet</v>
      </c>
      <c r="D74" s="44" t="s">
        <v>90</v>
      </c>
      <c r="E74" s="48" t="s">
        <v>1637</v>
      </c>
      <c r="F74" s="49" t="s">
        <v>1640</v>
      </c>
      <c r="G74" s="10">
        <v>2024</v>
      </c>
      <c r="H74" s="11" t="s">
        <v>447</v>
      </c>
      <c r="I74" s="10" t="s">
        <v>40</v>
      </c>
      <c r="J74" s="11" t="s">
        <v>29</v>
      </c>
      <c r="K74" s="10" t="s">
        <v>1636</v>
      </c>
      <c r="L74" s="10" t="s">
        <v>1638</v>
      </c>
      <c r="M74" s="12" t="s">
        <v>1639</v>
      </c>
      <c r="N74" s="12">
        <v>0.115</v>
      </c>
      <c r="O74" s="11" t="s">
        <v>37</v>
      </c>
      <c r="P74" s="11" t="s">
        <v>37</v>
      </c>
      <c r="Q74" s="11" t="s">
        <v>37</v>
      </c>
      <c r="R74" s="11" t="s">
        <v>37</v>
      </c>
      <c r="S74" s="11" t="s">
        <v>28</v>
      </c>
      <c r="T74" s="10" t="s">
        <v>28</v>
      </c>
      <c r="U74" s="13">
        <v>75</v>
      </c>
      <c r="V74" s="14">
        <v>6</v>
      </c>
      <c r="W74" s="14">
        <v>21</v>
      </c>
      <c r="X74" s="14" t="s">
        <v>28</v>
      </c>
    </row>
    <row r="75" spans="1:24" s="15" customFormat="1" ht="42" customHeight="1" x14ac:dyDescent="0.25">
      <c r="A75" s="53">
        <v>11.99</v>
      </c>
      <c r="B75" s="42">
        <v>1869</v>
      </c>
      <c r="C75" s="43" t="str">
        <f t="shared" si="1"/>
        <v>Tech Sheet</v>
      </c>
      <c r="D75" s="44" t="s">
        <v>372</v>
      </c>
      <c r="E75" s="48" t="s">
        <v>376</v>
      </c>
      <c r="F75" s="49" t="s">
        <v>379</v>
      </c>
      <c r="G75" s="10">
        <v>2024</v>
      </c>
      <c r="H75" s="11" t="s">
        <v>375</v>
      </c>
      <c r="I75" s="10" t="s">
        <v>40</v>
      </c>
      <c r="J75" s="11" t="s">
        <v>41</v>
      </c>
      <c r="K75" s="10" t="s">
        <v>374</v>
      </c>
      <c r="L75" s="10" t="s">
        <v>377</v>
      </c>
      <c r="M75" s="12" t="s">
        <v>378</v>
      </c>
      <c r="N75" s="12">
        <v>0.125</v>
      </c>
      <c r="O75" s="11" t="s">
        <v>37</v>
      </c>
      <c r="P75" s="11" t="s">
        <v>37</v>
      </c>
      <c r="Q75" s="11" t="s">
        <v>28</v>
      </c>
      <c r="R75" s="11" t="s">
        <v>28</v>
      </c>
      <c r="S75" s="11" t="s">
        <v>28</v>
      </c>
      <c r="T75" s="10" t="s">
        <v>28</v>
      </c>
      <c r="U75" s="13">
        <v>75</v>
      </c>
      <c r="V75" s="14">
        <v>12</v>
      </c>
      <c r="W75" s="14">
        <v>15</v>
      </c>
      <c r="X75" s="14" t="s">
        <v>28</v>
      </c>
    </row>
    <row r="76" spans="1:24" s="15" customFormat="1" ht="42" customHeight="1" x14ac:dyDescent="0.25">
      <c r="A76" s="53">
        <v>11.99</v>
      </c>
      <c r="B76" s="42">
        <v>1869</v>
      </c>
      <c r="C76" s="43" t="str">
        <f t="shared" si="1"/>
        <v>Tech Sheet</v>
      </c>
      <c r="D76" s="44" t="s">
        <v>372</v>
      </c>
      <c r="E76" s="48" t="s">
        <v>376</v>
      </c>
      <c r="F76" s="49" t="s">
        <v>379</v>
      </c>
      <c r="G76" s="10">
        <v>2025</v>
      </c>
      <c r="H76" s="11" t="s">
        <v>375</v>
      </c>
      <c r="I76" s="10" t="s">
        <v>40</v>
      </c>
      <c r="J76" s="11" t="s">
        <v>41</v>
      </c>
      <c r="K76" s="10" t="s">
        <v>374</v>
      </c>
      <c r="L76" s="10" t="s">
        <v>377</v>
      </c>
      <c r="M76" s="12" t="s">
        <v>378</v>
      </c>
      <c r="N76" s="12">
        <v>0.125</v>
      </c>
      <c r="O76" s="11" t="s">
        <v>39</v>
      </c>
      <c r="P76" s="11" t="s">
        <v>39</v>
      </c>
      <c r="Q76" s="11" t="s">
        <v>39</v>
      </c>
      <c r="R76" s="11" t="s">
        <v>28</v>
      </c>
      <c r="S76" s="11" t="s">
        <v>28</v>
      </c>
      <c r="T76" s="10" t="s">
        <v>28</v>
      </c>
      <c r="U76" s="13">
        <v>75</v>
      </c>
      <c r="V76" s="14">
        <v>12</v>
      </c>
      <c r="W76" s="14">
        <v>15</v>
      </c>
      <c r="X76" s="14" t="s">
        <v>28</v>
      </c>
    </row>
    <row r="77" spans="1:24" s="15" customFormat="1" ht="42" customHeight="1" x14ac:dyDescent="0.25">
      <c r="A77" s="53">
        <v>11.99</v>
      </c>
      <c r="B77" s="42">
        <v>9428</v>
      </c>
      <c r="C77" s="43" t="str">
        <f t="shared" si="1"/>
        <v>Tech Sheet</v>
      </c>
      <c r="D77" s="44" t="s">
        <v>372</v>
      </c>
      <c r="E77" s="48" t="s">
        <v>2667</v>
      </c>
      <c r="F77" s="49" t="s">
        <v>2668</v>
      </c>
      <c r="G77" s="10">
        <v>2025</v>
      </c>
      <c r="H77" s="11" t="s">
        <v>375</v>
      </c>
      <c r="I77" s="10" t="s">
        <v>40</v>
      </c>
      <c r="J77" s="11" t="s">
        <v>29</v>
      </c>
      <c r="K77" s="10" t="s">
        <v>374</v>
      </c>
      <c r="L77" s="10" t="s">
        <v>101</v>
      </c>
      <c r="M77" s="12" t="s">
        <v>102</v>
      </c>
      <c r="N77" s="12">
        <v>0.12</v>
      </c>
      <c r="O77" s="11" t="s">
        <v>37</v>
      </c>
      <c r="P77" s="11" t="s">
        <v>37</v>
      </c>
      <c r="Q77" s="11" t="s">
        <v>28</v>
      </c>
      <c r="R77" s="11" t="s">
        <v>28</v>
      </c>
      <c r="S77" s="11" t="s">
        <v>28</v>
      </c>
      <c r="T77" s="10" t="s">
        <v>28</v>
      </c>
      <c r="U77" s="13">
        <v>75</v>
      </c>
      <c r="V77" s="14">
        <v>12</v>
      </c>
      <c r="W77" s="14">
        <v>15</v>
      </c>
      <c r="X77" s="14" t="s">
        <v>28</v>
      </c>
    </row>
    <row r="78" spans="1:24" s="15" customFormat="1" ht="42" customHeight="1" x14ac:dyDescent="0.25">
      <c r="A78" s="53">
        <v>11.99</v>
      </c>
      <c r="B78" s="42">
        <v>9430</v>
      </c>
      <c r="C78" s="43" t="str">
        <f t="shared" si="1"/>
        <v>Tech Sheet</v>
      </c>
      <c r="D78" s="44" t="s">
        <v>372</v>
      </c>
      <c r="E78" s="48" t="s">
        <v>2669</v>
      </c>
      <c r="F78" s="49" t="s">
        <v>2670</v>
      </c>
      <c r="G78" s="10">
        <v>2024</v>
      </c>
      <c r="H78" s="11" t="s">
        <v>375</v>
      </c>
      <c r="I78" s="10" t="s">
        <v>40</v>
      </c>
      <c r="J78" s="11" t="s">
        <v>41</v>
      </c>
      <c r="K78" s="10" t="s">
        <v>374</v>
      </c>
      <c r="L78" s="10" t="s">
        <v>212</v>
      </c>
      <c r="M78" s="12" t="s">
        <v>677</v>
      </c>
      <c r="N78" s="12">
        <v>0.125</v>
      </c>
      <c r="O78" s="11" t="s">
        <v>37</v>
      </c>
      <c r="P78" s="11" t="s">
        <v>37</v>
      </c>
      <c r="Q78" s="11" t="s">
        <v>28</v>
      </c>
      <c r="R78" s="11" t="s">
        <v>28</v>
      </c>
      <c r="S78" s="11" t="s">
        <v>28</v>
      </c>
      <c r="T78" s="10" t="s">
        <v>28</v>
      </c>
      <c r="U78" s="13">
        <v>75</v>
      </c>
      <c r="V78" s="14">
        <v>12</v>
      </c>
      <c r="W78" s="14">
        <v>15</v>
      </c>
      <c r="X78" s="14" t="s">
        <v>28</v>
      </c>
    </row>
    <row r="79" spans="1:24" s="15" customFormat="1" ht="42" customHeight="1" x14ac:dyDescent="0.25">
      <c r="A79" s="53">
        <v>11.99</v>
      </c>
      <c r="B79" s="42">
        <v>9430</v>
      </c>
      <c r="C79" s="43" t="str">
        <f t="shared" si="1"/>
        <v>Tech Sheet</v>
      </c>
      <c r="D79" s="44" t="s">
        <v>372</v>
      </c>
      <c r="E79" s="48" t="s">
        <v>2669</v>
      </c>
      <c r="F79" s="49" t="s">
        <v>2670</v>
      </c>
      <c r="G79" s="10">
        <v>2025</v>
      </c>
      <c r="H79" s="11" t="s">
        <v>375</v>
      </c>
      <c r="I79" s="10" t="s">
        <v>40</v>
      </c>
      <c r="J79" s="11" t="s">
        <v>41</v>
      </c>
      <c r="K79" s="10" t="s">
        <v>374</v>
      </c>
      <c r="L79" s="10" t="s">
        <v>212</v>
      </c>
      <c r="M79" s="12" t="s">
        <v>677</v>
      </c>
      <c r="N79" s="12">
        <v>0.125</v>
      </c>
      <c r="O79" s="11" t="s">
        <v>37</v>
      </c>
      <c r="P79" s="11" t="s">
        <v>37</v>
      </c>
      <c r="Q79" s="11" t="s">
        <v>28</v>
      </c>
      <c r="R79" s="11" t="s">
        <v>28</v>
      </c>
      <c r="S79" s="11" t="s">
        <v>28</v>
      </c>
      <c r="T79" s="10" t="s">
        <v>28</v>
      </c>
      <c r="U79" s="13">
        <v>75</v>
      </c>
      <c r="V79" s="14">
        <v>12</v>
      </c>
      <c r="W79" s="14">
        <v>15</v>
      </c>
      <c r="X79" s="14" t="s">
        <v>28</v>
      </c>
    </row>
    <row r="80" spans="1:24" s="15" customFormat="1" ht="42" customHeight="1" x14ac:dyDescent="0.25">
      <c r="A80" s="53">
        <v>12</v>
      </c>
      <c r="B80" s="42">
        <v>3987</v>
      </c>
      <c r="C80" s="43" t="str">
        <f t="shared" si="1"/>
        <v>Tech Sheet</v>
      </c>
      <c r="D80" s="44" t="s">
        <v>742</v>
      </c>
      <c r="E80" s="48" t="s">
        <v>2737</v>
      </c>
      <c r="F80" s="49" t="s">
        <v>2739</v>
      </c>
      <c r="G80" s="10">
        <v>2024</v>
      </c>
      <c r="H80" s="11" t="s">
        <v>743</v>
      </c>
      <c r="I80" s="10" t="s">
        <v>40</v>
      </c>
      <c r="J80" s="11" t="s">
        <v>41</v>
      </c>
      <c r="K80" s="10" t="s">
        <v>744</v>
      </c>
      <c r="L80" s="10" t="s">
        <v>170</v>
      </c>
      <c r="M80" s="12" t="s">
        <v>2738</v>
      </c>
      <c r="N80" s="12">
        <v>0.13</v>
      </c>
      <c r="O80" s="11" t="s">
        <v>37</v>
      </c>
      <c r="P80" s="11" t="s">
        <v>37</v>
      </c>
      <c r="Q80" s="11" t="s">
        <v>28</v>
      </c>
      <c r="R80" s="11" t="s">
        <v>28</v>
      </c>
      <c r="S80" s="11" t="s">
        <v>28</v>
      </c>
      <c r="T80" s="10" t="s">
        <v>28</v>
      </c>
      <c r="U80" s="13">
        <v>75</v>
      </c>
      <c r="V80" s="14">
        <v>6</v>
      </c>
      <c r="W80" s="14">
        <v>28</v>
      </c>
      <c r="X80" s="14" t="s">
        <v>28</v>
      </c>
    </row>
    <row r="81" spans="1:24" s="15" customFormat="1" ht="42" customHeight="1" x14ac:dyDescent="0.25">
      <c r="A81" s="53">
        <v>12</v>
      </c>
      <c r="B81" s="42">
        <v>4938</v>
      </c>
      <c r="C81" s="43" t="str">
        <f t="shared" si="1"/>
        <v>Tech Sheet</v>
      </c>
      <c r="D81" s="44" t="s">
        <v>742</v>
      </c>
      <c r="E81" s="48" t="s">
        <v>1586</v>
      </c>
      <c r="F81" s="49" t="s">
        <v>1587</v>
      </c>
      <c r="G81" s="10">
        <v>2024</v>
      </c>
      <c r="H81" s="11" t="s">
        <v>743</v>
      </c>
      <c r="I81" s="10" t="s">
        <v>40</v>
      </c>
      <c r="J81" s="11" t="s">
        <v>41</v>
      </c>
      <c r="K81" s="10" t="s">
        <v>744</v>
      </c>
      <c r="L81" s="10" t="s">
        <v>212</v>
      </c>
      <c r="M81" s="12" t="s">
        <v>677</v>
      </c>
      <c r="N81" s="12">
        <v>0.13500000000000001</v>
      </c>
      <c r="O81" s="11" t="s">
        <v>37</v>
      </c>
      <c r="P81" s="11" t="s">
        <v>37</v>
      </c>
      <c r="Q81" s="11" t="s">
        <v>28</v>
      </c>
      <c r="R81" s="11" t="s">
        <v>28</v>
      </c>
      <c r="S81" s="11" t="s">
        <v>28</v>
      </c>
      <c r="T81" s="10" t="s">
        <v>28</v>
      </c>
      <c r="U81" s="13">
        <v>75</v>
      </c>
      <c r="V81" s="14">
        <v>6</v>
      </c>
      <c r="W81" s="14">
        <v>21</v>
      </c>
      <c r="X81" s="14" t="s">
        <v>28</v>
      </c>
    </row>
    <row r="82" spans="1:24" s="15" customFormat="1" ht="42" customHeight="1" x14ac:dyDescent="0.25">
      <c r="A82" s="53">
        <v>12</v>
      </c>
      <c r="B82" s="42">
        <v>4938</v>
      </c>
      <c r="C82" s="43" t="str">
        <f t="shared" si="1"/>
        <v>Tech Sheet</v>
      </c>
      <c r="D82" s="44" t="s">
        <v>742</v>
      </c>
      <c r="E82" s="48" t="s">
        <v>1586</v>
      </c>
      <c r="F82" s="49" t="s">
        <v>1587</v>
      </c>
      <c r="G82" s="10">
        <v>2025</v>
      </c>
      <c r="H82" s="11" t="s">
        <v>743</v>
      </c>
      <c r="I82" s="10" t="s">
        <v>40</v>
      </c>
      <c r="J82" s="11" t="s">
        <v>41</v>
      </c>
      <c r="K82" s="10" t="s">
        <v>744</v>
      </c>
      <c r="L82" s="10" t="s">
        <v>212</v>
      </c>
      <c r="M82" s="12" t="s">
        <v>677</v>
      </c>
      <c r="N82" s="12">
        <v>0.13500000000000001</v>
      </c>
      <c r="O82" s="11" t="s">
        <v>39</v>
      </c>
      <c r="P82" s="11" t="s">
        <v>39</v>
      </c>
      <c r="Q82" s="11" t="s">
        <v>39</v>
      </c>
      <c r="R82" s="11" t="s">
        <v>28</v>
      </c>
      <c r="S82" s="11" t="s">
        <v>28</v>
      </c>
      <c r="T82" s="10" t="s">
        <v>28</v>
      </c>
      <c r="U82" s="13">
        <v>75</v>
      </c>
      <c r="V82" s="14">
        <v>6</v>
      </c>
      <c r="W82" s="14">
        <v>21</v>
      </c>
      <c r="X82" s="14" t="s">
        <v>28</v>
      </c>
    </row>
    <row r="83" spans="1:24" s="15" customFormat="1" ht="42" customHeight="1" x14ac:dyDescent="0.25">
      <c r="A83" s="53">
        <v>12.14</v>
      </c>
      <c r="B83" s="42">
        <v>4209</v>
      </c>
      <c r="C83" s="43" t="str">
        <f t="shared" si="1"/>
        <v>Tech Sheet</v>
      </c>
      <c r="D83" s="44" t="s">
        <v>25</v>
      </c>
      <c r="E83" s="48" t="s">
        <v>1189</v>
      </c>
      <c r="F83" s="49" t="s">
        <v>1190</v>
      </c>
      <c r="G83" s="10" t="s">
        <v>24</v>
      </c>
      <c r="H83" s="11" t="s">
        <v>26</v>
      </c>
      <c r="I83" s="10" t="s">
        <v>35</v>
      </c>
      <c r="J83" s="11" t="s">
        <v>29</v>
      </c>
      <c r="K83" s="10" t="s">
        <v>1188</v>
      </c>
      <c r="L83" s="10" t="s">
        <v>32</v>
      </c>
      <c r="M83" s="12" t="s">
        <v>33</v>
      </c>
      <c r="N83" s="12">
        <v>0.105</v>
      </c>
      <c r="O83" s="11" t="s">
        <v>37</v>
      </c>
      <c r="P83" s="11" t="s">
        <v>37</v>
      </c>
      <c r="Q83" s="11" t="s">
        <v>28</v>
      </c>
      <c r="R83" s="11" t="s">
        <v>28</v>
      </c>
      <c r="S83" s="11" t="s">
        <v>28</v>
      </c>
      <c r="T83" s="10" t="s">
        <v>28</v>
      </c>
      <c r="U83" s="13">
        <v>75</v>
      </c>
      <c r="V83" s="14">
        <v>6</v>
      </c>
      <c r="W83" s="14">
        <v>16</v>
      </c>
      <c r="X83" s="14" t="s">
        <v>28</v>
      </c>
    </row>
    <row r="84" spans="1:24" s="15" customFormat="1" ht="42" customHeight="1" x14ac:dyDescent="0.25">
      <c r="A84" s="53">
        <v>12.16</v>
      </c>
      <c r="B84" s="42">
        <v>3316</v>
      </c>
      <c r="C84" s="43" t="str">
        <f t="shared" si="1"/>
        <v>Tech Sheet</v>
      </c>
      <c r="D84" s="44" t="s">
        <v>25</v>
      </c>
      <c r="E84" s="48" t="s">
        <v>874</v>
      </c>
      <c r="F84" s="49" t="s">
        <v>873</v>
      </c>
      <c r="G84" s="10">
        <v>2024</v>
      </c>
      <c r="H84" s="11" t="s">
        <v>636</v>
      </c>
      <c r="I84" s="10" t="s">
        <v>40</v>
      </c>
      <c r="J84" s="11" t="s">
        <v>41</v>
      </c>
      <c r="K84" s="10" t="s">
        <v>637</v>
      </c>
      <c r="L84" s="10" t="s">
        <v>638</v>
      </c>
      <c r="M84" s="12" t="s">
        <v>639</v>
      </c>
      <c r="N84" s="12">
        <v>0.12</v>
      </c>
      <c r="O84" s="11" t="s">
        <v>37</v>
      </c>
      <c r="P84" s="11" t="s">
        <v>37</v>
      </c>
      <c r="Q84" s="11" t="s">
        <v>37</v>
      </c>
      <c r="R84" s="11" t="s">
        <v>37</v>
      </c>
      <c r="S84" s="11" t="s">
        <v>28</v>
      </c>
      <c r="T84" s="10" t="s">
        <v>28</v>
      </c>
      <c r="U84" s="13">
        <v>75</v>
      </c>
      <c r="V84" s="14">
        <v>12</v>
      </c>
      <c r="W84" s="14">
        <v>12</v>
      </c>
      <c r="X84" s="14" t="s">
        <v>28</v>
      </c>
    </row>
    <row r="85" spans="1:24" s="15" customFormat="1" ht="42" customHeight="1" x14ac:dyDescent="0.25">
      <c r="A85" s="53">
        <v>12.16</v>
      </c>
      <c r="B85" s="42">
        <v>3316</v>
      </c>
      <c r="C85" s="43" t="str">
        <f t="shared" si="1"/>
        <v>Tech Sheet</v>
      </c>
      <c r="D85" s="44" t="s">
        <v>25</v>
      </c>
      <c r="E85" s="48" t="s">
        <v>872</v>
      </c>
      <c r="F85" s="49" t="s">
        <v>873</v>
      </c>
      <c r="G85" s="10">
        <v>2025</v>
      </c>
      <c r="H85" s="11" t="s">
        <v>636</v>
      </c>
      <c r="I85" s="10" t="s">
        <v>40</v>
      </c>
      <c r="J85" s="11" t="s">
        <v>41</v>
      </c>
      <c r="K85" s="10" t="s">
        <v>637</v>
      </c>
      <c r="L85" s="10" t="s">
        <v>638</v>
      </c>
      <c r="M85" s="12" t="s">
        <v>639</v>
      </c>
      <c r="N85" s="12">
        <v>0.12</v>
      </c>
      <c r="O85" s="11" t="s">
        <v>39</v>
      </c>
      <c r="P85" s="11" t="s">
        <v>39</v>
      </c>
      <c r="Q85" s="11" t="s">
        <v>39</v>
      </c>
      <c r="R85" s="11" t="s">
        <v>37</v>
      </c>
      <c r="S85" s="11" t="s">
        <v>28</v>
      </c>
      <c r="T85" s="10" t="s">
        <v>28</v>
      </c>
      <c r="U85" s="13">
        <v>75</v>
      </c>
      <c r="V85" s="14">
        <v>12</v>
      </c>
      <c r="W85" s="14">
        <v>12</v>
      </c>
      <c r="X85" s="14" t="s">
        <v>28</v>
      </c>
    </row>
    <row r="86" spans="1:24" s="15" customFormat="1" ht="42" customHeight="1" x14ac:dyDescent="0.25">
      <c r="A86" s="53">
        <v>12.16</v>
      </c>
      <c r="B86" s="42">
        <v>3317</v>
      </c>
      <c r="C86" s="43" t="str">
        <f t="shared" si="1"/>
        <v>Tech Sheet</v>
      </c>
      <c r="D86" s="44" t="s">
        <v>25</v>
      </c>
      <c r="E86" s="48" t="s">
        <v>875</v>
      </c>
      <c r="F86" s="49" t="s">
        <v>876</v>
      </c>
      <c r="G86" s="10">
        <v>2024</v>
      </c>
      <c r="H86" s="11" t="s">
        <v>636</v>
      </c>
      <c r="I86" s="10" t="s">
        <v>40</v>
      </c>
      <c r="J86" s="11" t="s">
        <v>29</v>
      </c>
      <c r="K86" s="10" t="s">
        <v>637</v>
      </c>
      <c r="L86" s="10" t="s">
        <v>641</v>
      </c>
      <c r="M86" s="12" t="s">
        <v>642</v>
      </c>
      <c r="N86" s="12">
        <v>0.12</v>
      </c>
      <c r="O86" s="11" t="s">
        <v>37</v>
      </c>
      <c r="P86" s="11" t="s">
        <v>37</v>
      </c>
      <c r="Q86" s="11" t="s">
        <v>37</v>
      </c>
      <c r="R86" s="11" t="s">
        <v>37</v>
      </c>
      <c r="S86" s="11" t="s">
        <v>28</v>
      </c>
      <c r="T86" s="10" t="s">
        <v>28</v>
      </c>
      <c r="U86" s="13">
        <v>75</v>
      </c>
      <c r="V86" s="14">
        <v>12</v>
      </c>
      <c r="W86" s="14">
        <v>12</v>
      </c>
      <c r="X86" s="14" t="s">
        <v>28</v>
      </c>
    </row>
    <row r="87" spans="1:24" s="15" customFormat="1" ht="42" customHeight="1" x14ac:dyDescent="0.25">
      <c r="A87" s="53">
        <v>12.16</v>
      </c>
      <c r="B87" s="42">
        <v>3317</v>
      </c>
      <c r="C87" s="43" t="str">
        <f t="shared" si="1"/>
        <v>Tech Sheet</v>
      </c>
      <c r="D87" s="44" t="s">
        <v>25</v>
      </c>
      <c r="E87" s="48" t="s">
        <v>875</v>
      </c>
      <c r="F87" s="49" t="s">
        <v>876</v>
      </c>
      <c r="G87" s="10">
        <v>2025</v>
      </c>
      <c r="H87" s="11" t="s">
        <v>636</v>
      </c>
      <c r="I87" s="10" t="s">
        <v>40</v>
      </c>
      <c r="J87" s="11" t="s">
        <v>29</v>
      </c>
      <c r="K87" s="10" t="s">
        <v>637</v>
      </c>
      <c r="L87" s="10" t="s">
        <v>641</v>
      </c>
      <c r="M87" s="12" t="s">
        <v>642</v>
      </c>
      <c r="N87" s="12">
        <v>0.12</v>
      </c>
      <c r="O87" s="11" t="s">
        <v>39</v>
      </c>
      <c r="P87" s="11" t="s">
        <v>39</v>
      </c>
      <c r="Q87" s="11" t="s">
        <v>39</v>
      </c>
      <c r="R87" s="11" t="s">
        <v>37</v>
      </c>
      <c r="S87" s="11" t="s">
        <v>28</v>
      </c>
      <c r="T87" s="10" t="s">
        <v>28</v>
      </c>
      <c r="U87" s="13">
        <v>75</v>
      </c>
      <c r="V87" s="14">
        <v>12</v>
      </c>
      <c r="W87" s="14">
        <v>12</v>
      </c>
      <c r="X87" s="14" t="s">
        <v>28</v>
      </c>
    </row>
    <row r="88" spans="1:24" s="15" customFormat="1" ht="42" customHeight="1" x14ac:dyDescent="0.25">
      <c r="A88" s="53">
        <v>12.24</v>
      </c>
      <c r="B88" s="42">
        <v>2806</v>
      </c>
      <c r="C88" s="43" t="str">
        <f t="shared" si="1"/>
        <v>Tech Sheet</v>
      </c>
      <c r="D88" s="44" t="s">
        <v>25</v>
      </c>
      <c r="E88" s="48" t="s">
        <v>640</v>
      </c>
      <c r="F88" s="49" t="s">
        <v>643</v>
      </c>
      <c r="G88" s="10">
        <v>2024</v>
      </c>
      <c r="H88" s="11" t="s">
        <v>636</v>
      </c>
      <c r="I88" s="10" t="s">
        <v>40</v>
      </c>
      <c r="J88" s="11" t="s">
        <v>29</v>
      </c>
      <c r="K88" s="10" t="s">
        <v>637</v>
      </c>
      <c r="L88" s="10" t="s">
        <v>641</v>
      </c>
      <c r="M88" s="12" t="s">
        <v>642</v>
      </c>
      <c r="N88" s="12">
        <v>0.12</v>
      </c>
      <c r="O88" s="11" t="s">
        <v>37</v>
      </c>
      <c r="P88" s="11" t="s">
        <v>37</v>
      </c>
      <c r="Q88" s="11" t="s">
        <v>28</v>
      </c>
      <c r="R88" s="11" t="s">
        <v>37</v>
      </c>
      <c r="S88" s="11" t="s">
        <v>28</v>
      </c>
      <c r="T88" s="10" t="s">
        <v>28</v>
      </c>
      <c r="U88" s="13">
        <v>75</v>
      </c>
      <c r="V88" s="14">
        <v>12</v>
      </c>
      <c r="W88" s="14">
        <v>12</v>
      </c>
      <c r="X88" s="14" t="s">
        <v>28</v>
      </c>
    </row>
    <row r="89" spans="1:24" s="15" customFormat="1" ht="42" customHeight="1" x14ac:dyDescent="0.25">
      <c r="A89" s="53">
        <v>12.24</v>
      </c>
      <c r="B89" s="42">
        <v>2806</v>
      </c>
      <c r="C89" s="43" t="str">
        <f t="shared" si="1"/>
        <v>Tech Sheet</v>
      </c>
      <c r="D89" s="44" t="s">
        <v>25</v>
      </c>
      <c r="E89" s="48" t="s">
        <v>640</v>
      </c>
      <c r="F89" s="49" t="s">
        <v>643</v>
      </c>
      <c r="G89" s="10">
        <v>2025</v>
      </c>
      <c r="H89" s="11" t="s">
        <v>636</v>
      </c>
      <c r="I89" s="10" t="s">
        <v>40</v>
      </c>
      <c r="J89" s="11" t="s">
        <v>29</v>
      </c>
      <c r="K89" s="10" t="s">
        <v>637</v>
      </c>
      <c r="L89" s="10" t="s">
        <v>641</v>
      </c>
      <c r="M89" s="12" t="s">
        <v>642</v>
      </c>
      <c r="N89" s="12">
        <v>0.12</v>
      </c>
      <c r="O89" s="11" t="s">
        <v>39</v>
      </c>
      <c r="P89" s="11" t="s">
        <v>39</v>
      </c>
      <c r="Q89" s="11" t="s">
        <v>39</v>
      </c>
      <c r="R89" s="11" t="s">
        <v>37</v>
      </c>
      <c r="S89" s="11" t="s">
        <v>28</v>
      </c>
      <c r="T89" s="10" t="s">
        <v>28</v>
      </c>
      <c r="U89" s="13">
        <v>75</v>
      </c>
      <c r="V89" s="14">
        <v>12</v>
      </c>
      <c r="W89" s="14">
        <v>12</v>
      </c>
      <c r="X89" s="14" t="s">
        <v>28</v>
      </c>
    </row>
    <row r="90" spans="1:24" s="15" customFormat="1" ht="42" customHeight="1" x14ac:dyDescent="0.25">
      <c r="A90" s="53">
        <v>12.25</v>
      </c>
      <c r="B90" s="42">
        <v>5873</v>
      </c>
      <c r="C90" s="43" t="str">
        <f t="shared" si="1"/>
        <v>Tech Sheet</v>
      </c>
      <c r="D90" s="44" t="s">
        <v>742</v>
      </c>
      <c r="E90" s="48" t="s">
        <v>2333</v>
      </c>
      <c r="F90" s="49" t="s">
        <v>2334</v>
      </c>
      <c r="G90" s="10">
        <v>2024</v>
      </c>
      <c r="H90" s="11" t="s">
        <v>743</v>
      </c>
      <c r="I90" s="10" t="s">
        <v>40</v>
      </c>
      <c r="J90" s="11" t="s">
        <v>104</v>
      </c>
      <c r="K90" s="10" t="s">
        <v>744</v>
      </c>
      <c r="L90" s="10" t="s">
        <v>178</v>
      </c>
      <c r="M90" s="12" t="s">
        <v>179</v>
      </c>
      <c r="N90" s="12">
        <v>0.115</v>
      </c>
      <c r="O90" s="11" t="s">
        <v>37</v>
      </c>
      <c r="P90" s="11" t="s">
        <v>37</v>
      </c>
      <c r="Q90" s="11" t="s">
        <v>28</v>
      </c>
      <c r="R90" s="11" t="s">
        <v>28</v>
      </c>
      <c r="S90" s="11" t="s">
        <v>28</v>
      </c>
      <c r="T90" s="10" t="s">
        <v>28</v>
      </c>
      <c r="U90" s="13">
        <v>75</v>
      </c>
      <c r="V90" s="14">
        <v>6</v>
      </c>
      <c r="W90" s="14">
        <v>18</v>
      </c>
      <c r="X90" s="14" t="s">
        <v>28</v>
      </c>
    </row>
    <row r="91" spans="1:24" s="15" customFormat="1" ht="42" customHeight="1" x14ac:dyDescent="0.25">
      <c r="A91" s="53">
        <v>12.32</v>
      </c>
      <c r="B91" s="42">
        <v>4658</v>
      </c>
      <c r="C91" s="43" t="str">
        <f t="shared" si="1"/>
        <v>Tech Sheet</v>
      </c>
      <c r="D91" s="44" t="s">
        <v>225</v>
      </c>
      <c r="E91" s="48" t="s">
        <v>1418</v>
      </c>
      <c r="F91" s="49" t="s">
        <v>1421</v>
      </c>
      <c r="G91" s="10">
        <v>2024</v>
      </c>
      <c r="H91" s="11" t="s">
        <v>1416</v>
      </c>
      <c r="I91" s="10" t="s">
        <v>40</v>
      </c>
      <c r="J91" s="11" t="s">
        <v>29</v>
      </c>
      <c r="K91" s="10" t="s">
        <v>1417</v>
      </c>
      <c r="L91" s="10" t="s">
        <v>1419</v>
      </c>
      <c r="M91" s="12" t="s">
        <v>1420</v>
      </c>
      <c r="N91" s="12">
        <v>0.125</v>
      </c>
      <c r="O91" s="11" t="s">
        <v>37</v>
      </c>
      <c r="P91" s="11" t="s">
        <v>37</v>
      </c>
      <c r="Q91" s="11" t="s">
        <v>28</v>
      </c>
      <c r="R91" s="11" t="s">
        <v>28</v>
      </c>
      <c r="S91" s="11" t="s">
        <v>28</v>
      </c>
      <c r="T91" s="10" t="s">
        <v>28</v>
      </c>
      <c r="U91" s="13">
        <v>75</v>
      </c>
      <c r="V91" s="14">
        <v>6</v>
      </c>
      <c r="W91" s="14">
        <v>25</v>
      </c>
      <c r="X91" s="14" t="s">
        <v>28</v>
      </c>
    </row>
    <row r="92" spans="1:24" s="15" customFormat="1" ht="42" customHeight="1" x14ac:dyDescent="0.25">
      <c r="A92" s="53">
        <v>12.32</v>
      </c>
      <c r="B92" s="42">
        <v>4658</v>
      </c>
      <c r="C92" s="43" t="str">
        <f t="shared" si="1"/>
        <v>Tech Sheet</v>
      </c>
      <c r="D92" s="44" t="s">
        <v>225</v>
      </c>
      <c r="E92" s="48" t="s">
        <v>1418</v>
      </c>
      <c r="F92" s="49" t="s">
        <v>1421</v>
      </c>
      <c r="G92" s="10">
        <v>2025</v>
      </c>
      <c r="H92" s="11" t="s">
        <v>1416</v>
      </c>
      <c r="I92" s="10" t="s">
        <v>40</v>
      </c>
      <c r="J92" s="11" t="s">
        <v>29</v>
      </c>
      <c r="K92" s="10" t="s">
        <v>1417</v>
      </c>
      <c r="L92" s="10" t="s">
        <v>1419</v>
      </c>
      <c r="M92" s="12" t="s">
        <v>1420</v>
      </c>
      <c r="N92" s="12">
        <v>0.125</v>
      </c>
      <c r="O92" s="11" t="s">
        <v>39</v>
      </c>
      <c r="P92" s="11" t="s">
        <v>39</v>
      </c>
      <c r="Q92" s="11" t="s">
        <v>28</v>
      </c>
      <c r="R92" s="11" t="s">
        <v>28</v>
      </c>
      <c r="S92" s="11" t="s">
        <v>28</v>
      </c>
      <c r="T92" s="10" t="s">
        <v>28</v>
      </c>
      <c r="U92" s="13">
        <v>75</v>
      </c>
      <c r="V92" s="14">
        <v>6</v>
      </c>
      <c r="W92" s="14">
        <v>25</v>
      </c>
      <c r="X92" s="14" t="s">
        <v>28</v>
      </c>
    </row>
    <row r="93" spans="1:24" s="15" customFormat="1" ht="42" customHeight="1" x14ac:dyDescent="0.25">
      <c r="A93" s="53">
        <v>12.32</v>
      </c>
      <c r="B93" s="42">
        <v>5339</v>
      </c>
      <c r="C93" s="43" t="str">
        <f t="shared" si="1"/>
        <v>Tech Sheet</v>
      </c>
      <c r="D93" s="44" t="s">
        <v>225</v>
      </c>
      <c r="E93" s="48" t="s">
        <v>1753</v>
      </c>
      <c r="F93" s="49" t="s">
        <v>1755</v>
      </c>
      <c r="G93" s="10">
        <v>2024</v>
      </c>
      <c r="H93" s="11" t="s">
        <v>1416</v>
      </c>
      <c r="I93" s="10" t="s">
        <v>40</v>
      </c>
      <c r="J93" s="11" t="s">
        <v>104</v>
      </c>
      <c r="K93" s="10" t="s">
        <v>1417</v>
      </c>
      <c r="L93" s="10" t="s">
        <v>472</v>
      </c>
      <c r="M93" s="12" t="s">
        <v>1754</v>
      </c>
      <c r="N93" s="12">
        <v>0.125</v>
      </c>
      <c r="O93" s="11" t="s">
        <v>37</v>
      </c>
      <c r="P93" s="11" t="s">
        <v>37</v>
      </c>
      <c r="Q93" s="11" t="s">
        <v>28</v>
      </c>
      <c r="R93" s="11" t="s">
        <v>28</v>
      </c>
      <c r="S93" s="11" t="s">
        <v>28</v>
      </c>
      <c r="T93" s="10" t="s">
        <v>28</v>
      </c>
      <c r="U93" s="13">
        <v>75</v>
      </c>
      <c r="V93" s="14">
        <v>6</v>
      </c>
      <c r="W93" s="14">
        <v>25</v>
      </c>
      <c r="X93" s="14" t="s">
        <v>28</v>
      </c>
    </row>
    <row r="94" spans="1:24" s="15" customFormat="1" ht="42" customHeight="1" x14ac:dyDescent="0.25">
      <c r="A94" s="53">
        <v>12.32</v>
      </c>
      <c r="B94" s="42">
        <v>5339</v>
      </c>
      <c r="C94" s="43" t="str">
        <f t="shared" si="1"/>
        <v>Tech Sheet</v>
      </c>
      <c r="D94" s="44" t="s">
        <v>225</v>
      </c>
      <c r="E94" s="48" t="s">
        <v>1753</v>
      </c>
      <c r="F94" s="49" t="s">
        <v>1755</v>
      </c>
      <c r="G94" s="10">
        <v>2025</v>
      </c>
      <c r="H94" s="11" t="s">
        <v>1416</v>
      </c>
      <c r="I94" s="10" t="s">
        <v>40</v>
      </c>
      <c r="J94" s="11" t="s">
        <v>104</v>
      </c>
      <c r="K94" s="10" t="s">
        <v>1417</v>
      </c>
      <c r="L94" s="10" t="s">
        <v>472</v>
      </c>
      <c r="M94" s="12" t="s">
        <v>1754</v>
      </c>
      <c r="N94" s="12">
        <v>0.125</v>
      </c>
      <c r="O94" s="11" t="s">
        <v>39</v>
      </c>
      <c r="P94" s="11" t="s">
        <v>39</v>
      </c>
      <c r="Q94" s="11" t="s">
        <v>39</v>
      </c>
      <c r="R94" s="11" t="s">
        <v>28</v>
      </c>
      <c r="S94" s="11" t="s">
        <v>28</v>
      </c>
      <c r="T94" s="10" t="s">
        <v>28</v>
      </c>
      <c r="U94" s="13">
        <v>75</v>
      </c>
      <c r="V94" s="14">
        <v>6</v>
      </c>
      <c r="W94" s="14">
        <v>25</v>
      </c>
      <c r="X94" s="14" t="s">
        <v>28</v>
      </c>
    </row>
    <row r="95" spans="1:24" s="15" customFormat="1" ht="42" customHeight="1" x14ac:dyDescent="0.25">
      <c r="A95" s="53">
        <v>12.5</v>
      </c>
      <c r="B95" s="42">
        <v>5779</v>
      </c>
      <c r="C95" s="43" t="str">
        <f t="shared" si="1"/>
        <v>Tech Sheet</v>
      </c>
      <c r="D95" s="44" t="s">
        <v>25</v>
      </c>
      <c r="E95" s="48" t="s">
        <v>2210</v>
      </c>
      <c r="F95" s="49" t="s">
        <v>2213</v>
      </c>
      <c r="G95" s="10" t="s">
        <v>24</v>
      </c>
      <c r="H95" s="11" t="s">
        <v>26</v>
      </c>
      <c r="I95" s="10" t="s">
        <v>121</v>
      </c>
      <c r="J95" s="11" t="s">
        <v>29</v>
      </c>
      <c r="K95" s="10" t="s">
        <v>671</v>
      </c>
      <c r="L95" s="10" t="s">
        <v>2211</v>
      </c>
      <c r="M95" s="12" t="s">
        <v>2212</v>
      </c>
      <c r="N95" s="12">
        <v>0.11</v>
      </c>
      <c r="O95" s="11" t="s">
        <v>37</v>
      </c>
      <c r="P95" s="11" t="s">
        <v>37</v>
      </c>
      <c r="Q95" s="11" t="s">
        <v>28</v>
      </c>
      <c r="R95" s="11" t="s">
        <v>28</v>
      </c>
      <c r="S95" s="11" t="s">
        <v>28</v>
      </c>
      <c r="T95" s="10" t="s">
        <v>28</v>
      </c>
      <c r="U95" s="13">
        <v>75</v>
      </c>
      <c r="V95" s="14">
        <v>6</v>
      </c>
      <c r="W95" s="14">
        <v>16</v>
      </c>
      <c r="X95" s="14" t="s">
        <v>28</v>
      </c>
    </row>
    <row r="96" spans="1:24" s="15" customFormat="1" ht="42" customHeight="1" x14ac:dyDescent="0.25">
      <c r="A96" s="53">
        <v>12.51</v>
      </c>
      <c r="B96" s="42">
        <v>6037</v>
      </c>
      <c r="C96" s="43" t="str">
        <f t="shared" si="1"/>
        <v>Tech Sheet</v>
      </c>
      <c r="D96" s="44" t="s">
        <v>73</v>
      </c>
      <c r="E96" s="48" t="s">
        <v>2338</v>
      </c>
      <c r="F96" s="49" t="s">
        <v>2339</v>
      </c>
      <c r="G96" s="10">
        <v>2024</v>
      </c>
      <c r="H96" s="11" t="s">
        <v>292</v>
      </c>
      <c r="I96" s="10" t="s">
        <v>40</v>
      </c>
      <c r="J96" s="11" t="s">
        <v>29</v>
      </c>
      <c r="K96" s="10" t="s">
        <v>2335</v>
      </c>
      <c r="L96" s="10" t="s">
        <v>101</v>
      </c>
      <c r="M96" s="12" t="s">
        <v>102</v>
      </c>
      <c r="N96" s="12">
        <v>0.115</v>
      </c>
      <c r="O96" s="11" t="s">
        <v>37</v>
      </c>
      <c r="P96" s="11" t="s">
        <v>37</v>
      </c>
      <c r="Q96" s="11" t="s">
        <v>28</v>
      </c>
      <c r="R96" s="11" t="s">
        <v>28</v>
      </c>
      <c r="S96" s="11" t="s">
        <v>28</v>
      </c>
      <c r="T96" s="10" t="s">
        <v>28</v>
      </c>
      <c r="U96" s="13">
        <v>75</v>
      </c>
      <c r="V96" s="14">
        <v>6</v>
      </c>
      <c r="W96" s="14">
        <v>30</v>
      </c>
      <c r="X96" s="14" t="s">
        <v>28</v>
      </c>
    </row>
    <row r="97" spans="1:24" s="15" customFormat="1" ht="42" customHeight="1" x14ac:dyDescent="0.25">
      <c r="A97" s="53">
        <v>12.51</v>
      </c>
      <c r="B97" s="42">
        <v>6037</v>
      </c>
      <c r="C97" s="43" t="str">
        <f t="shared" si="1"/>
        <v>Tech Sheet</v>
      </c>
      <c r="D97" s="44" t="s">
        <v>73</v>
      </c>
      <c r="E97" s="48" t="s">
        <v>2338</v>
      </c>
      <c r="F97" s="49" t="s">
        <v>2339</v>
      </c>
      <c r="G97" s="10">
        <v>2025</v>
      </c>
      <c r="H97" s="11" t="s">
        <v>292</v>
      </c>
      <c r="I97" s="10" t="s">
        <v>40</v>
      </c>
      <c r="J97" s="11" t="s">
        <v>29</v>
      </c>
      <c r="K97" s="10" t="s">
        <v>2335</v>
      </c>
      <c r="L97" s="10" t="s">
        <v>101</v>
      </c>
      <c r="M97" s="12" t="s">
        <v>102</v>
      </c>
      <c r="N97" s="12">
        <v>0.115</v>
      </c>
      <c r="O97" s="11" t="s">
        <v>39</v>
      </c>
      <c r="P97" s="11" t="s">
        <v>39</v>
      </c>
      <c r="Q97" s="11" t="s">
        <v>39</v>
      </c>
      <c r="R97" s="11" t="s">
        <v>28</v>
      </c>
      <c r="S97" s="11" t="s">
        <v>28</v>
      </c>
      <c r="T97" s="10" t="s">
        <v>28</v>
      </c>
      <c r="U97" s="13">
        <v>75</v>
      </c>
      <c r="V97" s="14">
        <v>6</v>
      </c>
      <c r="W97" s="14">
        <v>30</v>
      </c>
      <c r="X97" s="14" t="s">
        <v>28</v>
      </c>
    </row>
    <row r="98" spans="1:24" s="15" customFormat="1" ht="42" customHeight="1" x14ac:dyDescent="0.25">
      <c r="A98" s="53">
        <v>12.72</v>
      </c>
      <c r="B98" s="42">
        <v>2852</v>
      </c>
      <c r="C98" s="43" t="str">
        <f t="shared" si="1"/>
        <v>Tech Sheet</v>
      </c>
      <c r="D98" s="44" t="s">
        <v>25</v>
      </c>
      <c r="E98" s="48" t="s">
        <v>676</v>
      </c>
      <c r="F98" s="49" t="s">
        <v>678</v>
      </c>
      <c r="G98" s="10">
        <v>2024</v>
      </c>
      <c r="H98" s="11" t="s">
        <v>26</v>
      </c>
      <c r="I98" s="10" t="s">
        <v>40</v>
      </c>
      <c r="J98" s="11" t="s">
        <v>41</v>
      </c>
      <c r="K98" s="10" t="s">
        <v>671</v>
      </c>
      <c r="L98" s="10" t="s">
        <v>212</v>
      </c>
      <c r="M98" s="12" t="s">
        <v>677</v>
      </c>
      <c r="N98" s="12">
        <v>0.125</v>
      </c>
      <c r="O98" s="11" t="s">
        <v>37</v>
      </c>
      <c r="P98" s="11" t="s">
        <v>37</v>
      </c>
      <c r="Q98" s="11" t="s">
        <v>28</v>
      </c>
      <c r="R98" s="11" t="s">
        <v>28</v>
      </c>
      <c r="S98" s="11" t="s">
        <v>28</v>
      </c>
      <c r="T98" s="10" t="s">
        <v>28</v>
      </c>
      <c r="U98" s="13">
        <v>75</v>
      </c>
      <c r="V98" s="14">
        <v>6</v>
      </c>
      <c r="W98" s="14">
        <v>25</v>
      </c>
      <c r="X98" s="14" t="s">
        <v>28</v>
      </c>
    </row>
    <row r="99" spans="1:24" s="15" customFormat="1" ht="42" customHeight="1" x14ac:dyDescent="0.25">
      <c r="A99" s="53">
        <v>12.76</v>
      </c>
      <c r="B99" s="42">
        <v>3571</v>
      </c>
      <c r="C99" s="43" t="str">
        <f t="shared" si="1"/>
        <v>Tech Sheet</v>
      </c>
      <c r="D99" s="44" t="s">
        <v>201</v>
      </c>
      <c r="E99" s="48" t="s">
        <v>967</v>
      </c>
      <c r="F99" s="49" t="s">
        <v>968</v>
      </c>
      <c r="G99" s="10">
        <v>2025</v>
      </c>
      <c r="H99" s="11" t="s">
        <v>630</v>
      </c>
      <c r="I99" s="10" t="s">
        <v>40</v>
      </c>
      <c r="J99" s="11" t="s">
        <v>29</v>
      </c>
      <c r="K99" s="10" t="s">
        <v>966</v>
      </c>
      <c r="L99" s="10" t="s">
        <v>101</v>
      </c>
      <c r="M99" s="12" t="s">
        <v>102</v>
      </c>
      <c r="N99" s="12">
        <v>0.125</v>
      </c>
      <c r="O99" s="11" t="s">
        <v>39</v>
      </c>
      <c r="P99" s="11" t="s">
        <v>39</v>
      </c>
      <c r="Q99" s="11" t="s">
        <v>39</v>
      </c>
      <c r="R99" s="11" t="s">
        <v>28</v>
      </c>
      <c r="S99" s="11" t="s">
        <v>28</v>
      </c>
      <c r="T99" s="10" t="s">
        <v>28</v>
      </c>
      <c r="U99" s="13">
        <v>75</v>
      </c>
      <c r="V99" s="14">
        <v>6</v>
      </c>
      <c r="W99" s="14">
        <v>21</v>
      </c>
      <c r="X99" s="14" t="s">
        <v>28</v>
      </c>
    </row>
    <row r="100" spans="1:24" s="15" customFormat="1" ht="42" customHeight="1" x14ac:dyDescent="0.25">
      <c r="A100" s="53">
        <v>12.77</v>
      </c>
      <c r="B100" s="42">
        <v>6036</v>
      </c>
      <c r="C100" s="43" t="str">
        <f t="shared" si="1"/>
        <v>Tech Sheet</v>
      </c>
      <c r="D100" s="44" t="s">
        <v>73</v>
      </c>
      <c r="E100" s="48" t="s">
        <v>2336</v>
      </c>
      <c r="F100" s="49" t="s">
        <v>2337</v>
      </c>
      <c r="G100" s="10">
        <v>2024</v>
      </c>
      <c r="H100" s="11" t="s">
        <v>292</v>
      </c>
      <c r="I100" s="10" t="s">
        <v>40</v>
      </c>
      <c r="J100" s="11" t="s">
        <v>41</v>
      </c>
      <c r="K100" s="10" t="s">
        <v>2335</v>
      </c>
      <c r="L100" s="10" t="s">
        <v>212</v>
      </c>
      <c r="M100" s="12" t="s">
        <v>677</v>
      </c>
      <c r="N100" s="12">
        <v>0.13</v>
      </c>
      <c r="O100" s="11" t="s">
        <v>37</v>
      </c>
      <c r="P100" s="11" t="s">
        <v>37</v>
      </c>
      <c r="Q100" s="11" t="s">
        <v>28</v>
      </c>
      <c r="R100" s="11" t="s">
        <v>28</v>
      </c>
      <c r="S100" s="11" t="s">
        <v>28</v>
      </c>
      <c r="T100" s="10" t="s">
        <v>28</v>
      </c>
      <c r="U100" s="13">
        <v>75</v>
      </c>
      <c r="V100" s="14">
        <v>6</v>
      </c>
      <c r="W100" s="14">
        <v>30</v>
      </c>
      <c r="X100" s="14" t="s">
        <v>28</v>
      </c>
    </row>
    <row r="101" spans="1:24" s="15" customFormat="1" ht="42" customHeight="1" x14ac:dyDescent="0.25">
      <c r="A101" s="53">
        <v>12.77</v>
      </c>
      <c r="B101" s="42">
        <v>6036</v>
      </c>
      <c r="C101" s="43" t="str">
        <f t="shared" si="1"/>
        <v>Tech Sheet</v>
      </c>
      <c r="D101" s="44" t="s">
        <v>73</v>
      </c>
      <c r="E101" s="48" t="s">
        <v>2336</v>
      </c>
      <c r="F101" s="49" t="s">
        <v>2337</v>
      </c>
      <c r="G101" s="10">
        <v>2025</v>
      </c>
      <c r="H101" s="11" t="s">
        <v>292</v>
      </c>
      <c r="I101" s="10" t="s">
        <v>40</v>
      </c>
      <c r="J101" s="11" t="s">
        <v>41</v>
      </c>
      <c r="K101" s="10" t="s">
        <v>2335</v>
      </c>
      <c r="L101" s="10" t="s">
        <v>212</v>
      </c>
      <c r="M101" s="12" t="s">
        <v>677</v>
      </c>
      <c r="N101" s="12">
        <v>0.13</v>
      </c>
      <c r="O101" s="11" t="s">
        <v>39</v>
      </c>
      <c r="P101" s="11" t="s">
        <v>39</v>
      </c>
      <c r="Q101" s="11" t="s">
        <v>39</v>
      </c>
      <c r="R101" s="11" t="s">
        <v>28</v>
      </c>
      <c r="S101" s="11" t="s">
        <v>28</v>
      </c>
      <c r="T101" s="10" t="s">
        <v>28</v>
      </c>
      <c r="U101" s="13">
        <v>75</v>
      </c>
      <c r="V101" s="14">
        <v>6</v>
      </c>
      <c r="W101" s="14">
        <v>30</v>
      </c>
      <c r="X101" s="14" t="s">
        <v>28</v>
      </c>
    </row>
    <row r="102" spans="1:24" s="15" customFormat="1" ht="42" customHeight="1" x14ac:dyDescent="0.25">
      <c r="A102" s="53">
        <v>12.78</v>
      </c>
      <c r="B102" s="42">
        <v>2783</v>
      </c>
      <c r="C102" s="43" t="str">
        <f t="shared" si="1"/>
        <v>Tech Sheet</v>
      </c>
      <c r="D102" s="44" t="s">
        <v>201</v>
      </c>
      <c r="E102" s="48" t="s">
        <v>632</v>
      </c>
      <c r="F102" s="49" t="s">
        <v>633</v>
      </c>
      <c r="G102" s="10">
        <v>2025</v>
      </c>
      <c r="H102" s="11" t="s">
        <v>630</v>
      </c>
      <c r="I102" s="10" t="s">
        <v>40</v>
      </c>
      <c r="J102" s="11" t="s">
        <v>29</v>
      </c>
      <c r="K102" s="10" t="s">
        <v>631</v>
      </c>
      <c r="L102" s="10" t="s">
        <v>101</v>
      </c>
      <c r="M102" s="12" t="s">
        <v>102</v>
      </c>
      <c r="N102" s="12">
        <v>0.125</v>
      </c>
      <c r="O102" s="11" t="s">
        <v>39</v>
      </c>
      <c r="P102" s="11" t="s">
        <v>39</v>
      </c>
      <c r="Q102" s="11" t="s">
        <v>39</v>
      </c>
      <c r="R102" s="11" t="s">
        <v>28</v>
      </c>
      <c r="S102" s="11" t="s">
        <v>28</v>
      </c>
      <c r="T102" s="10" t="s">
        <v>28</v>
      </c>
      <c r="U102" s="13">
        <v>75</v>
      </c>
      <c r="V102" s="14">
        <v>6</v>
      </c>
      <c r="W102" s="14">
        <v>21</v>
      </c>
      <c r="X102" s="14" t="s">
        <v>28</v>
      </c>
    </row>
    <row r="103" spans="1:24" s="15" customFormat="1" ht="42" customHeight="1" x14ac:dyDescent="0.25">
      <c r="A103" s="53">
        <v>12.79</v>
      </c>
      <c r="B103" s="42">
        <v>5340</v>
      </c>
      <c r="C103" s="43" t="str">
        <f t="shared" si="1"/>
        <v>Tech Sheet</v>
      </c>
      <c r="D103" s="44" t="s">
        <v>225</v>
      </c>
      <c r="E103" s="48" t="s">
        <v>1756</v>
      </c>
      <c r="F103" s="49" t="s">
        <v>1758</v>
      </c>
      <c r="G103" s="10">
        <v>2024</v>
      </c>
      <c r="H103" s="11" t="s">
        <v>1416</v>
      </c>
      <c r="I103" s="10" t="s">
        <v>40</v>
      </c>
      <c r="J103" s="11" t="s">
        <v>41</v>
      </c>
      <c r="K103" s="10" t="s">
        <v>1417</v>
      </c>
      <c r="L103" s="10" t="s">
        <v>472</v>
      </c>
      <c r="M103" s="12" t="s">
        <v>1757</v>
      </c>
      <c r="N103" s="12">
        <v>0.13500000000000001</v>
      </c>
      <c r="O103" s="11" t="s">
        <v>28</v>
      </c>
      <c r="P103" s="11" t="s">
        <v>28</v>
      </c>
      <c r="Q103" s="11" t="s">
        <v>28</v>
      </c>
      <c r="R103" s="11" t="s">
        <v>28</v>
      </c>
      <c r="S103" s="11" t="s">
        <v>28</v>
      </c>
      <c r="T103" s="10" t="s">
        <v>28</v>
      </c>
      <c r="U103" s="13">
        <v>75</v>
      </c>
      <c r="V103" s="14">
        <v>6</v>
      </c>
      <c r="W103" s="14">
        <v>25</v>
      </c>
      <c r="X103" s="14" t="s">
        <v>28</v>
      </c>
    </row>
    <row r="104" spans="1:24" s="15" customFormat="1" ht="42" customHeight="1" x14ac:dyDescent="0.25">
      <c r="A104" s="53">
        <v>12.94</v>
      </c>
      <c r="B104" s="42">
        <v>4358</v>
      </c>
      <c r="C104" s="43" t="str">
        <f t="shared" si="1"/>
        <v>Tech Sheet</v>
      </c>
      <c r="D104" s="44" t="s">
        <v>90</v>
      </c>
      <c r="E104" s="48" t="s">
        <v>1230</v>
      </c>
      <c r="F104" s="49" t="s">
        <v>1233</v>
      </c>
      <c r="G104" s="10">
        <v>2024</v>
      </c>
      <c r="H104" s="11" t="s">
        <v>652</v>
      </c>
      <c r="I104" s="10" t="s">
        <v>40</v>
      </c>
      <c r="J104" s="11" t="s">
        <v>41</v>
      </c>
      <c r="K104" s="10" t="s">
        <v>582</v>
      </c>
      <c r="L104" s="10" t="s">
        <v>1231</v>
      </c>
      <c r="M104" s="12" t="s">
        <v>1232</v>
      </c>
      <c r="N104" s="12">
        <v>0.13500000000000001</v>
      </c>
      <c r="O104" s="11" t="s">
        <v>39</v>
      </c>
      <c r="P104" s="11" t="s">
        <v>39</v>
      </c>
      <c r="Q104" s="11" t="s">
        <v>37</v>
      </c>
      <c r="R104" s="11" t="s">
        <v>28</v>
      </c>
      <c r="S104" s="11" t="s">
        <v>28</v>
      </c>
      <c r="T104" s="10" t="s">
        <v>28</v>
      </c>
      <c r="U104" s="13">
        <v>75</v>
      </c>
      <c r="V104" s="14">
        <v>6</v>
      </c>
      <c r="W104" s="14">
        <v>21</v>
      </c>
      <c r="X104" s="14" t="s">
        <v>28</v>
      </c>
    </row>
    <row r="105" spans="1:24" s="15" customFormat="1" ht="42" customHeight="1" x14ac:dyDescent="0.25">
      <c r="A105" s="53">
        <v>12.96</v>
      </c>
      <c r="B105" s="42">
        <v>5206</v>
      </c>
      <c r="C105" s="43" t="str">
        <f t="shared" si="1"/>
        <v>Tech Sheet</v>
      </c>
      <c r="D105" s="44" t="s">
        <v>25</v>
      </c>
      <c r="E105" s="48" t="s">
        <v>1723</v>
      </c>
      <c r="F105" s="49" t="s">
        <v>1724</v>
      </c>
      <c r="G105" s="10">
        <v>2024</v>
      </c>
      <c r="H105" s="11" t="s">
        <v>152</v>
      </c>
      <c r="I105" s="10" t="s">
        <v>40</v>
      </c>
      <c r="J105" s="11" t="s">
        <v>29</v>
      </c>
      <c r="K105" s="10" t="s">
        <v>1720</v>
      </c>
      <c r="L105" s="10" t="s">
        <v>766</v>
      </c>
      <c r="M105" s="12" t="s">
        <v>767</v>
      </c>
      <c r="N105" s="12">
        <v>0.115</v>
      </c>
      <c r="O105" s="11" t="s">
        <v>37</v>
      </c>
      <c r="P105" s="11" t="s">
        <v>37</v>
      </c>
      <c r="Q105" s="11" t="s">
        <v>28</v>
      </c>
      <c r="R105" s="11" t="s">
        <v>28</v>
      </c>
      <c r="S105" s="11" t="s">
        <v>28</v>
      </c>
      <c r="T105" s="10" t="s">
        <v>28</v>
      </c>
      <c r="U105" s="13">
        <v>75</v>
      </c>
      <c r="V105" s="14">
        <v>12</v>
      </c>
      <c r="W105" s="14">
        <v>10</v>
      </c>
      <c r="X105" s="14" t="s">
        <v>28</v>
      </c>
    </row>
    <row r="106" spans="1:24" s="15" customFormat="1" ht="42" customHeight="1" x14ac:dyDescent="0.25">
      <c r="A106" s="53">
        <v>12.96</v>
      </c>
      <c r="B106" s="42">
        <v>5206</v>
      </c>
      <c r="C106" s="43" t="str">
        <f t="shared" si="1"/>
        <v>Tech Sheet</v>
      </c>
      <c r="D106" s="44" t="s">
        <v>25</v>
      </c>
      <c r="E106" s="48" t="s">
        <v>1723</v>
      </c>
      <c r="F106" s="49" t="s">
        <v>1724</v>
      </c>
      <c r="G106" s="10">
        <v>2025</v>
      </c>
      <c r="H106" s="11" t="s">
        <v>152</v>
      </c>
      <c r="I106" s="10" t="s">
        <v>40</v>
      </c>
      <c r="J106" s="11" t="s">
        <v>29</v>
      </c>
      <c r="K106" s="10" t="s">
        <v>1720</v>
      </c>
      <c r="L106" s="10" t="s">
        <v>766</v>
      </c>
      <c r="M106" s="12" t="s">
        <v>767</v>
      </c>
      <c r="N106" s="12">
        <v>0.115</v>
      </c>
      <c r="O106" s="11" t="s">
        <v>39</v>
      </c>
      <c r="P106" s="11" t="s">
        <v>39</v>
      </c>
      <c r="Q106" s="11" t="s">
        <v>39</v>
      </c>
      <c r="R106" s="11" t="s">
        <v>28</v>
      </c>
      <c r="S106" s="11" t="s">
        <v>28</v>
      </c>
      <c r="T106" s="10" t="s">
        <v>28</v>
      </c>
      <c r="U106" s="13">
        <v>75</v>
      </c>
      <c r="V106" s="14">
        <v>12</v>
      </c>
      <c r="W106" s="14">
        <v>10</v>
      </c>
      <c r="X106" s="14" t="s">
        <v>28</v>
      </c>
    </row>
    <row r="107" spans="1:24" s="15" customFormat="1" ht="42" customHeight="1" x14ac:dyDescent="0.25">
      <c r="A107" s="53">
        <v>12.99</v>
      </c>
      <c r="B107" s="42">
        <v>6656</v>
      </c>
      <c r="C107" s="43" t="str">
        <f t="shared" si="1"/>
        <v>Tech Sheet</v>
      </c>
      <c r="D107" s="44" t="s">
        <v>73</v>
      </c>
      <c r="E107" s="48" t="s">
        <v>2499</v>
      </c>
      <c r="F107" s="49" t="s">
        <v>2500</v>
      </c>
      <c r="G107" s="10">
        <v>2025</v>
      </c>
      <c r="H107" s="11" t="s">
        <v>292</v>
      </c>
      <c r="I107" s="10" t="s">
        <v>40</v>
      </c>
      <c r="J107" s="11" t="s">
        <v>29</v>
      </c>
      <c r="K107" s="10" t="s">
        <v>2498</v>
      </c>
      <c r="L107" s="10" t="s">
        <v>369</v>
      </c>
      <c r="M107" s="12" t="s">
        <v>370</v>
      </c>
      <c r="N107" s="12">
        <v>0.12</v>
      </c>
      <c r="O107" s="11" t="s">
        <v>37</v>
      </c>
      <c r="P107" s="11" t="s">
        <v>37</v>
      </c>
      <c r="Q107" s="11" t="s">
        <v>28</v>
      </c>
      <c r="R107" s="11" t="s">
        <v>28</v>
      </c>
      <c r="S107" s="11" t="s">
        <v>28</v>
      </c>
      <c r="T107" s="10" t="s">
        <v>28</v>
      </c>
      <c r="U107" s="13">
        <v>75</v>
      </c>
      <c r="V107" s="14">
        <v>6</v>
      </c>
      <c r="W107" s="14">
        <v>28</v>
      </c>
      <c r="X107" s="14" t="s">
        <v>28</v>
      </c>
    </row>
    <row r="108" spans="1:24" s="15" customFormat="1" ht="42" customHeight="1" x14ac:dyDescent="0.25">
      <c r="A108" s="53">
        <v>13</v>
      </c>
      <c r="B108" s="42">
        <v>6636</v>
      </c>
      <c r="C108" s="43" t="str">
        <f t="shared" si="1"/>
        <v>Tech Sheet</v>
      </c>
      <c r="D108" s="44" t="s">
        <v>73</v>
      </c>
      <c r="E108" s="48" t="s">
        <v>2489</v>
      </c>
      <c r="F108" s="49" t="s">
        <v>2490</v>
      </c>
      <c r="G108" s="10">
        <v>2024</v>
      </c>
      <c r="H108" s="11" t="s">
        <v>302</v>
      </c>
      <c r="I108" s="10" t="s">
        <v>40</v>
      </c>
      <c r="J108" s="11" t="s">
        <v>41</v>
      </c>
      <c r="K108" s="10" t="s">
        <v>2485</v>
      </c>
      <c r="L108" s="10" t="s">
        <v>305</v>
      </c>
      <c r="M108" s="12" t="s">
        <v>600</v>
      </c>
      <c r="N108" s="12">
        <v>0.125</v>
      </c>
      <c r="O108" s="11" t="s">
        <v>37</v>
      </c>
      <c r="P108" s="11" t="s">
        <v>37</v>
      </c>
      <c r="Q108" s="11" t="s">
        <v>28</v>
      </c>
      <c r="R108" s="11" t="s">
        <v>28</v>
      </c>
      <c r="S108" s="11" t="s">
        <v>28</v>
      </c>
      <c r="T108" s="10" t="s">
        <v>28</v>
      </c>
      <c r="U108" s="13">
        <v>75</v>
      </c>
      <c r="V108" s="14">
        <v>6</v>
      </c>
      <c r="W108" s="14">
        <v>25</v>
      </c>
      <c r="X108" s="14" t="s">
        <v>28</v>
      </c>
    </row>
    <row r="109" spans="1:24" s="15" customFormat="1" ht="42" customHeight="1" x14ac:dyDescent="0.25">
      <c r="A109" s="53">
        <v>13.08</v>
      </c>
      <c r="B109" s="42">
        <v>5812</v>
      </c>
      <c r="C109" s="43" t="str">
        <f t="shared" si="1"/>
        <v>Tech Sheet</v>
      </c>
      <c r="D109" s="44" t="s">
        <v>25</v>
      </c>
      <c r="E109" s="48" t="s">
        <v>2248</v>
      </c>
      <c r="F109" s="49" t="s">
        <v>2251</v>
      </c>
      <c r="G109" s="10">
        <v>2024</v>
      </c>
      <c r="H109" s="11" t="s">
        <v>26</v>
      </c>
      <c r="I109" s="10" t="s">
        <v>40</v>
      </c>
      <c r="J109" s="11" t="s">
        <v>29</v>
      </c>
      <c r="K109" s="10" t="s">
        <v>30</v>
      </c>
      <c r="L109" s="10" t="s">
        <v>2249</v>
      </c>
      <c r="M109" s="12" t="s">
        <v>2250</v>
      </c>
      <c r="N109" s="12">
        <v>0.12</v>
      </c>
      <c r="O109" s="11" t="s">
        <v>37</v>
      </c>
      <c r="P109" s="11" t="s">
        <v>37</v>
      </c>
      <c r="Q109" s="11" t="s">
        <v>28</v>
      </c>
      <c r="R109" s="11" t="s">
        <v>28</v>
      </c>
      <c r="S109" s="11" t="s">
        <v>28</v>
      </c>
      <c r="T109" s="10" t="s">
        <v>28</v>
      </c>
      <c r="U109" s="13">
        <v>75</v>
      </c>
      <c r="V109" s="14">
        <v>6</v>
      </c>
      <c r="W109" s="14">
        <v>21</v>
      </c>
      <c r="X109" s="14" t="s">
        <v>28</v>
      </c>
    </row>
    <row r="110" spans="1:24" s="15" customFormat="1" ht="42" customHeight="1" x14ac:dyDescent="0.25">
      <c r="A110" s="53">
        <v>13.14</v>
      </c>
      <c r="B110" s="42">
        <v>4358</v>
      </c>
      <c r="C110" s="43" t="str">
        <f t="shared" si="1"/>
        <v>Tech Sheet</v>
      </c>
      <c r="D110" s="44" t="s">
        <v>90</v>
      </c>
      <c r="E110" s="48" t="s">
        <v>1230</v>
      </c>
      <c r="F110" s="49" t="s">
        <v>1233</v>
      </c>
      <c r="G110" s="10">
        <v>2023</v>
      </c>
      <c r="H110" s="11" t="s">
        <v>652</v>
      </c>
      <c r="I110" s="10" t="s">
        <v>40</v>
      </c>
      <c r="J110" s="11" t="s">
        <v>41</v>
      </c>
      <c r="K110" s="10" t="s">
        <v>582</v>
      </c>
      <c r="L110" s="10" t="s">
        <v>1231</v>
      </c>
      <c r="M110" s="12" t="s">
        <v>1232</v>
      </c>
      <c r="N110" s="12">
        <v>0.14000000000000001</v>
      </c>
      <c r="O110" s="11" t="s">
        <v>37</v>
      </c>
      <c r="P110" s="11" t="s">
        <v>37</v>
      </c>
      <c r="Q110" s="11" t="s">
        <v>37</v>
      </c>
      <c r="R110" s="11" t="s">
        <v>28</v>
      </c>
      <c r="S110" s="11" t="s">
        <v>28</v>
      </c>
      <c r="T110" s="10" t="s">
        <v>28</v>
      </c>
      <c r="U110" s="13">
        <v>75</v>
      </c>
      <c r="V110" s="14">
        <v>6</v>
      </c>
      <c r="W110" s="14">
        <v>21</v>
      </c>
      <c r="X110" s="14" t="s">
        <v>28</v>
      </c>
    </row>
    <row r="111" spans="1:24" s="15" customFormat="1" ht="42" customHeight="1" x14ac:dyDescent="0.25">
      <c r="A111" s="53">
        <v>13.16</v>
      </c>
      <c r="B111" s="42">
        <v>5206</v>
      </c>
      <c r="C111" s="43" t="str">
        <f t="shared" si="1"/>
        <v>Tech Sheet</v>
      </c>
      <c r="D111" s="44" t="s">
        <v>25</v>
      </c>
      <c r="E111" s="48" t="s">
        <v>1723</v>
      </c>
      <c r="F111" s="49" t="s">
        <v>1724</v>
      </c>
      <c r="G111" s="10">
        <v>2023</v>
      </c>
      <c r="H111" s="11" t="s">
        <v>152</v>
      </c>
      <c r="I111" s="10" t="s">
        <v>40</v>
      </c>
      <c r="J111" s="11" t="s">
        <v>29</v>
      </c>
      <c r="K111" s="10" t="s">
        <v>1720</v>
      </c>
      <c r="L111" s="10" t="s">
        <v>766</v>
      </c>
      <c r="M111" s="12" t="s">
        <v>767</v>
      </c>
      <c r="N111" s="12">
        <v>0.12</v>
      </c>
      <c r="O111" s="11" t="s">
        <v>37</v>
      </c>
      <c r="P111" s="11" t="s">
        <v>37</v>
      </c>
      <c r="Q111" s="11" t="s">
        <v>28</v>
      </c>
      <c r="R111" s="11" t="s">
        <v>28</v>
      </c>
      <c r="S111" s="11" t="s">
        <v>28</v>
      </c>
      <c r="T111" s="10" t="s">
        <v>28</v>
      </c>
      <c r="U111" s="13">
        <v>75</v>
      </c>
      <c r="V111" s="14">
        <v>12</v>
      </c>
      <c r="W111" s="14">
        <v>10</v>
      </c>
      <c r="X111" s="14" t="s">
        <v>28</v>
      </c>
    </row>
    <row r="112" spans="1:24" s="15" customFormat="1" ht="42" customHeight="1" x14ac:dyDescent="0.25">
      <c r="A112" s="53">
        <v>13.18</v>
      </c>
      <c r="B112" s="42">
        <v>3547</v>
      </c>
      <c r="C112" s="43" t="str">
        <f t="shared" si="1"/>
        <v>Tech Sheet</v>
      </c>
      <c r="D112" s="44" t="s">
        <v>25</v>
      </c>
      <c r="E112" s="48" t="s">
        <v>953</v>
      </c>
      <c r="F112" s="49" t="s">
        <v>954</v>
      </c>
      <c r="G112" s="10">
        <v>2024</v>
      </c>
      <c r="H112" s="11" t="s">
        <v>158</v>
      </c>
      <c r="I112" s="10" t="s">
        <v>40</v>
      </c>
      <c r="J112" s="11" t="s">
        <v>29</v>
      </c>
      <c r="K112" s="10" t="s">
        <v>913</v>
      </c>
      <c r="L112" s="10" t="s">
        <v>281</v>
      </c>
      <c r="M112" s="12" t="s">
        <v>282</v>
      </c>
      <c r="N112" s="12">
        <v>0.12</v>
      </c>
      <c r="O112" s="11" t="s">
        <v>37</v>
      </c>
      <c r="P112" s="11" t="s">
        <v>37</v>
      </c>
      <c r="Q112" s="11" t="s">
        <v>37</v>
      </c>
      <c r="R112" s="11" t="s">
        <v>37</v>
      </c>
      <c r="S112" s="11" t="s">
        <v>28</v>
      </c>
      <c r="T112" s="10" t="s">
        <v>37</v>
      </c>
      <c r="U112" s="13">
        <v>75</v>
      </c>
      <c r="V112" s="14">
        <v>6</v>
      </c>
      <c r="W112" s="14">
        <v>25</v>
      </c>
      <c r="X112" s="14" t="s">
        <v>28</v>
      </c>
    </row>
    <row r="113" spans="1:24" s="15" customFormat="1" ht="42" customHeight="1" x14ac:dyDescent="0.25">
      <c r="A113" s="53">
        <v>13.18</v>
      </c>
      <c r="B113" s="42">
        <v>3547</v>
      </c>
      <c r="C113" s="43" t="str">
        <f t="shared" si="1"/>
        <v>Tech Sheet</v>
      </c>
      <c r="D113" s="44" t="s">
        <v>25</v>
      </c>
      <c r="E113" s="48" t="s">
        <v>953</v>
      </c>
      <c r="F113" s="49" t="s">
        <v>954</v>
      </c>
      <c r="G113" s="10">
        <v>2025</v>
      </c>
      <c r="H113" s="11" t="s">
        <v>158</v>
      </c>
      <c r="I113" s="10" t="s">
        <v>40</v>
      </c>
      <c r="J113" s="11" t="s">
        <v>29</v>
      </c>
      <c r="K113" s="10" t="s">
        <v>913</v>
      </c>
      <c r="L113" s="10" t="s">
        <v>281</v>
      </c>
      <c r="M113" s="12" t="s">
        <v>282</v>
      </c>
      <c r="N113" s="12">
        <v>0.12</v>
      </c>
      <c r="O113" s="11" t="s">
        <v>39</v>
      </c>
      <c r="P113" s="11" t="s">
        <v>39</v>
      </c>
      <c r="Q113" s="11" t="s">
        <v>37</v>
      </c>
      <c r="R113" s="11" t="s">
        <v>37</v>
      </c>
      <c r="S113" s="11" t="s">
        <v>28</v>
      </c>
      <c r="T113" s="10" t="s">
        <v>37</v>
      </c>
      <c r="U113" s="13">
        <v>75</v>
      </c>
      <c r="V113" s="14">
        <v>6</v>
      </c>
      <c r="W113" s="14">
        <v>25</v>
      </c>
      <c r="X113" s="14" t="s">
        <v>28</v>
      </c>
    </row>
    <row r="114" spans="1:24" s="15" customFormat="1" ht="42" customHeight="1" x14ac:dyDescent="0.25">
      <c r="A114" s="53">
        <v>13.25</v>
      </c>
      <c r="B114" s="42">
        <v>3777</v>
      </c>
      <c r="C114" s="43" t="str">
        <f t="shared" si="1"/>
        <v>Tech Sheet</v>
      </c>
      <c r="D114" s="44" t="s">
        <v>73</v>
      </c>
      <c r="E114" s="48" t="s">
        <v>1066</v>
      </c>
      <c r="F114" s="49" t="s">
        <v>1069</v>
      </c>
      <c r="G114" s="10">
        <v>2024</v>
      </c>
      <c r="H114" s="11" t="s">
        <v>245</v>
      </c>
      <c r="I114" s="10" t="s">
        <v>40</v>
      </c>
      <c r="J114" s="11" t="s">
        <v>29</v>
      </c>
      <c r="K114" s="10" t="s">
        <v>1065</v>
      </c>
      <c r="L114" s="10" t="s">
        <v>1067</v>
      </c>
      <c r="M114" s="12" t="s">
        <v>1068</v>
      </c>
      <c r="N114" s="12">
        <v>0.11</v>
      </c>
      <c r="O114" s="11" t="s">
        <v>37</v>
      </c>
      <c r="P114" s="11" t="s">
        <v>37</v>
      </c>
      <c r="Q114" s="11" t="s">
        <v>28</v>
      </c>
      <c r="R114" s="11" t="s">
        <v>28</v>
      </c>
      <c r="S114" s="11" t="s">
        <v>28</v>
      </c>
      <c r="T114" s="10" t="s">
        <v>28</v>
      </c>
      <c r="U114" s="13">
        <v>75</v>
      </c>
      <c r="V114" s="14">
        <v>6</v>
      </c>
      <c r="W114" s="14">
        <v>28</v>
      </c>
      <c r="X114" s="14" t="s">
        <v>28</v>
      </c>
    </row>
    <row r="115" spans="1:24" s="15" customFormat="1" ht="42" customHeight="1" x14ac:dyDescent="0.25">
      <c r="A115" s="53">
        <v>13.25</v>
      </c>
      <c r="B115" s="42">
        <v>3777</v>
      </c>
      <c r="C115" s="43" t="str">
        <f t="shared" si="1"/>
        <v>Tech Sheet</v>
      </c>
      <c r="D115" s="44" t="s">
        <v>73</v>
      </c>
      <c r="E115" s="48" t="s">
        <v>1066</v>
      </c>
      <c r="F115" s="49" t="s">
        <v>1069</v>
      </c>
      <c r="G115" s="10">
        <v>2025</v>
      </c>
      <c r="H115" s="11" t="s">
        <v>245</v>
      </c>
      <c r="I115" s="10" t="s">
        <v>40</v>
      </c>
      <c r="J115" s="11" t="s">
        <v>29</v>
      </c>
      <c r="K115" s="10" t="s">
        <v>1065</v>
      </c>
      <c r="L115" s="10" t="s">
        <v>1067</v>
      </c>
      <c r="M115" s="12" t="s">
        <v>1068</v>
      </c>
      <c r="N115" s="12">
        <v>0.11</v>
      </c>
      <c r="O115" s="11" t="s">
        <v>39</v>
      </c>
      <c r="P115" s="11" t="s">
        <v>39</v>
      </c>
      <c r="Q115" s="11" t="s">
        <v>39</v>
      </c>
      <c r="R115" s="11" t="s">
        <v>28</v>
      </c>
      <c r="S115" s="11" t="s">
        <v>28</v>
      </c>
      <c r="T115" s="10" t="s">
        <v>28</v>
      </c>
      <c r="U115" s="13">
        <v>75</v>
      </c>
      <c r="V115" s="14">
        <v>6</v>
      </c>
      <c r="W115" s="14">
        <v>28</v>
      </c>
      <c r="X115" s="14" t="s">
        <v>28</v>
      </c>
    </row>
    <row r="116" spans="1:24" s="15" customFormat="1" ht="42" customHeight="1" x14ac:dyDescent="0.25">
      <c r="A116" s="53">
        <v>13.26</v>
      </c>
      <c r="B116" s="42">
        <v>2147</v>
      </c>
      <c r="C116" s="43" t="str">
        <f t="shared" si="1"/>
        <v>Tech Sheet</v>
      </c>
      <c r="D116" s="44" t="s">
        <v>419</v>
      </c>
      <c r="E116" s="48" t="s">
        <v>422</v>
      </c>
      <c r="F116" s="49" t="s">
        <v>423</v>
      </c>
      <c r="G116" s="10">
        <v>2024</v>
      </c>
      <c r="H116" s="11" t="s">
        <v>420</v>
      </c>
      <c r="I116" s="10" t="s">
        <v>40</v>
      </c>
      <c r="J116" s="11" t="s">
        <v>41</v>
      </c>
      <c r="K116" s="10" t="s">
        <v>421</v>
      </c>
      <c r="L116" s="10" t="s">
        <v>248</v>
      </c>
      <c r="M116" s="12" t="s">
        <v>249</v>
      </c>
      <c r="N116" s="12">
        <v>0.13</v>
      </c>
      <c r="O116" s="11" t="s">
        <v>37</v>
      </c>
      <c r="P116" s="11" t="s">
        <v>37</v>
      </c>
      <c r="Q116" s="11" t="s">
        <v>28</v>
      </c>
      <c r="R116" s="11" t="s">
        <v>28</v>
      </c>
      <c r="S116" s="11" t="s">
        <v>28</v>
      </c>
      <c r="T116" s="10" t="s">
        <v>28</v>
      </c>
      <c r="U116" s="13">
        <v>75</v>
      </c>
      <c r="V116" s="14">
        <v>6</v>
      </c>
      <c r="W116" s="14">
        <v>25</v>
      </c>
      <c r="X116" s="14" t="s">
        <v>28</v>
      </c>
    </row>
    <row r="117" spans="1:24" s="15" customFormat="1" ht="42" customHeight="1" x14ac:dyDescent="0.25">
      <c r="A117" s="53">
        <v>13.31</v>
      </c>
      <c r="B117" s="42">
        <v>3943</v>
      </c>
      <c r="C117" s="43" t="str">
        <f t="shared" si="1"/>
        <v>Tech Sheet</v>
      </c>
      <c r="D117" s="44" t="s">
        <v>742</v>
      </c>
      <c r="E117" s="48" t="s">
        <v>1136</v>
      </c>
      <c r="F117" s="49" t="s">
        <v>1139</v>
      </c>
      <c r="G117" s="10">
        <v>2022</v>
      </c>
      <c r="H117" s="11" t="s">
        <v>743</v>
      </c>
      <c r="I117" s="10" t="s">
        <v>40</v>
      </c>
      <c r="J117" s="11" t="s">
        <v>29</v>
      </c>
      <c r="K117" s="10" t="s">
        <v>744</v>
      </c>
      <c r="L117" s="10" t="s">
        <v>1137</v>
      </c>
      <c r="M117" s="12" t="s">
        <v>1138</v>
      </c>
      <c r="N117" s="12">
        <v>0.125</v>
      </c>
      <c r="O117" s="11" t="s">
        <v>37</v>
      </c>
      <c r="P117" s="11" t="s">
        <v>37</v>
      </c>
      <c r="Q117" s="11" t="s">
        <v>28</v>
      </c>
      <c r="R117" s="11" t="s">
        <v>28</v>
      </c>
      <c r="S117" s="11" t="s">
        <v>28</v>
      </c>
      <c r="T117" s="10" t="s">
        <v>28</v>
      </c>
      <c r="U117" s="13">
        <v>75</v>
      </c>
      <c r="V117" s="14">
        <v>6</v>
      </c>
      <c r="W117" s="14">
        <v>21</v>
      </c>
      <c r="X117" s="14" t="s">
        <v>28</v>
      </c>
    </row>
    <row r="118" spans="1:24" s="15" customFormat="1" ht="42" customHeight="1" x14ac:dyDescent="0.25">
      <c r="A118" s="53">
        <v>13.36</v>
      </c>
      <c r="B118" s="42">
        <v>6276</v>
      </c>
      <c r="C118" s="43" t="str">
        <f t="shared" si="1"/>
        <v>Tech Sheet</v>
      </c>
      <c r="D118" s="44" t="s">
        <v>25</v>
      </c>
      <c r="E118" s="48" t="s">
        <v>2379</v>
      </c>
      <c r="F118" s="49" t="s">
        <v>157</v>
      </c>
      <c r="G118" s="10">
        <v>2024</v>
      </c>
      <c r="H118" s="11" t="s">
        <v>152</v>
      </c>
      <c r="I118" s="10" t="s">
        <v>40</v>
      </c>
      <c r="J118" s="11" t="s">
        <v>41</v>
      </c>
      <c r="K118" s="10" t="s">
        <v>153</v>
      </c>
      <c r="L118" s="10" t="s">
        <v>155</v>
      </c>
      <c r="M118" s="12" t="s">
        <v>2380</v>
      </c>
      <c r="N118" s="12">
        <v>0.14000000000000001</v>
      </c>
      <c r="O118" s="11" t="s">
        <v>37</v>
      </c>
      <c r="P118" s="11" t="s">
        <v>37</v>
      </c>
      <c r="Q118" s="11" t="s">
        <v>28</v>
      </c>
      <c r="R118" s="11" t="s">
        <v>37</v>
      </c>
      <c r="S118" s="11" t="s">
        <v>28</v>
      </c>
      <c r="T118" s="10" t="s">
        <v>28</v>
      </c>
      <c r="U118" s="13">
        <v>37</v>
      </c>
      <c r="V118" s="14">
        <v>6</v>
      </c>
      <c r="W118" s="14">
        <v>26</v>
      </c>
      <c r="X118" s="14" t="s">
        <v>28</v>
      </c>
    </row>
    <row r="119" spans="1:24" s="15" customFormat="1" ht="42" customHeight="1" x14ac:dyDescent="0.25">
      <c r="A119" s="53">
        <v>13.36</v>
      </c>
      <c r="B119" s="42">
        <v>6276</v>
      </c>
      <c r="C119" s="43" t="str">
        <f t="shared" si="1"/>
        <v>Tech Sheet</v>
      </c>
      <c r="D119" s="44" t="s">
        <v>25</v>
      </c>
      <c r="E119" s="48" t="s">
        <v>2379</v>
      </c>
      <c r="F119" s="49" t="s">
        <v>157</v>
      </c>
      <c r="G119" s="10">
        <v>2025</v>
      </c>
      <c r="H119" s="11" t="s">
        <v>152</v>
      </c>
      <c r="I119" s="10" t="s">
        <v>40</v>
      </c>
      <c r="J119" s="11" t="s">
        <v>41</v>
      </c>
      <c r="K119" s="10" t="s">
        <v>153</v>
      </c>
      <c r="L119" s="10" t="s">
        <v>155</v>
      </c>
      <c r="M119" s="12" t="s">
        <v>2380</v>
      </c>
      <c r="N119" s="12">
        <v>0.14000000000000001</v>
      </c>
      <c r="O119" s="11" t="s">
        <v>39</v>
      </c>
      <c r="P119" s="11" t="s">
        <v>39</v>
      </c>
      <c r="Q119" s="11" t="s">
        <v>39</v>
      </c>
      <c r="R119" s="11" t="s">
        <v>37</v>
      </c>
      <c r="S119" s="11" t="s">
        <v>28</v>
      </c>
      <c r="T119" s="10" t="s">
        <v>28</v>
      </c>
      <c r="U119" s="13">
        <v>37</v>
      </c>
      <c r="V119" s="14">
        <v>6</v>
      </c>
      <c r="W119" s="14">
        <v>26</v>
      </c>
      <c r="X119" s="14" t="s">
        <v>28</v>
      </c>
    </row>
    <row r="120" spans="1:24" s="15" customFormat="1" ht="42" customHeight="1" x14ac:dyDescent="0.25">
      <c r="A120" s="53">
        <v>13.45</v>
      </c>
      <c r="B120" s="42">
        <v>5402</v>
      </c>
      <c r="C120" s="43" t="str">
        <f t="shared" si="1"/>
        <v>Tech Sheet</v>
      </c>
      <c r="D120" s="44" t="s">
        <v>90</v>
      </c>
      <c r="E120" s="48" t="s">
        <v>1786</v>
      </c>
      <c r="F120" s="49" t="s">
        <v>1788</v>
      </c>
      <c r="G120" s="10">
        <v>2024</v>
      </c>
      <c r="H120" s="11" t="s">
        <v>146</v>
      </c>
      <c r="I120" s="10" t="s">
        <v>40</v>
      </c>
      <c r="J120" s="11" t="s">
        <v>104</v>
      </c>
      <c r="K120" s="10" t="s">
        <v>221</v>
      </c>
      <c r="L120" s="10" t="s">
        <v>584</v>
      </c>
      <c r="M120" s="12" t="s">
        <v>1787</v>
      </c>
      <c r="N120" s="12">
        <v>0.13</v>
      </c>
      <c r="O120" s="11" t="s">
        <v>37</v>
      </c>
      <c r="P120" s="11" t="s">
        <v>37</v>
      </c>
      <c r="Q120" s="11" t="s">
        <v>28</v>
      </c>
      <c r="R120" s="11" t="s">
        <v>28</v>
      </c>
      <c r="S120" s="11" t="s">
        <v>28</v>
      </c>
      <c r="T120" s="10" t="s">
        <v>28</v>
      </c>
      <c r="U120" s="13">
        <v>75</v>
      </c>
      <c r="V120" s="14">
        <v>12</v>
      </c>
      <c r="W120" s="14">
        <v>12</v>
      </c>
      <c r="X120" s="14" t="s">
        <v>28</v>
      </c>
    </row>
    <row r="121" spans="1:24" s="15" customFormat="1" ht="42" customHeight="1" x14ac:dyDescent="0.25">
      <c r="A121" s="53">
        <v>13.47</v>
      </c>
      <c r="B121" s="42">
        <v>3548</v>
      </c>
      <c r="C121" s="43" t="str">
        <f t="shared" si="1"/>
        <v>Tech Sheet</v>
      </c>
      <c r="D121" s="44" t="s">
        <v>25</v>
      </c>
      <c r="E121" s="48" t="s">
        <v>955</v>
      </c>
      <c r="F121" s="49" t="s">
        <v>956</v>
      </c>
      <c r="G121" s="10">
        <v>2024</v>
      </c>
      <c r="H121" s="11" t="s">
        <v>158</v>
      </c>
      <c r="I121" s="10" t="s">
        <v>40</v>
      </c>
      <c r="J121" s="11" t="s">
        <v>41</v>
      </c>
      <c r="K121" s="10" t="s">
        <v>913</v>
      </c>
      <c r="L121" s="10" t="s">
        <v>161</v>
      </c>
      <c r="M121" s="12" t="s">
        <v>657</v>
      </c>
      <c r="N121" s="12">
        <v>0.13</v>
      </c>
      <c r="O121" s="11" t="s">
        <v>37</v>
      </c>
      <c r="P121" s="11" t="s">
        <v>37</v>
      </c>
      <c r="Q121" s="11" t="s">
        <v>37</v>
      </c>
      <c r="R121" s="11" t="s">
        <v>37</v>
      </c>
      <c r="S121" s="11" t="s">
        <v>28</v>
      </c>
      <c r="T121" s="10" t="s">
        <v>37</v>
      </c>
      <c r="U121" s="13">
        <v>75</v>
      </c>
      <c r="V121" s="14">
        <v>6</v>
      </c>
      <c r="W121" s="14">
        <v>25</v>
      </c>
      <c r="X121" s="14" t="s">
        <v>28</v>
      </c>
    </row>
    <row r="122" spans="1:24" s="15" customFormat="1" ht="42" customHeight="1" x14ac:dyDescent="0.25">
      <c r="A122" s="53">
        <v>13.47</v>
      </c>
      <c r="B122" s="42">
        <v>3548</v>
      </c>
      <c r="C122" s="43" t="str">
        <f t="shared" si="1"/>
        <v>Tech Sheet</v>
      </c>
      <c r="D122" s="44" t="s">
        <v>25</v>
      </c>
      <c r="E122" s="48" t="s">
        <v>955</v>
      </c>
      <c r="F122" s="49" t="s">
        <v>956</v>
      </c>
      <c r="G122" s="10">
        <v>2025</v>
      </c>
      <c r="H122" s="11" t="s">
        <v>158</v>
      </c>
      <c r="I122" s="10" t="s">
        <v>40</v>
      </c>
      <c r="J122" s="11" t="s">
        <v>41</v>
      </c>
      <c r="K122" s="10" t="s">
        <v>913</v>
      </c>
      <c r="L122" s="10" t="s">
        <v>161</v>
      </c>
      <c r="M122" s="12" t="s">
        <v>657</v>
      </c>
      <c r="N122" s="12">
        <v>0.13</v>
      </c>
      <c r="O122" s="11" t="s">
        <v>39</v>
      </c>
      <c r="P122" s="11" t="s">
        <v>39</v>
      </c>
      <c r="Q122" s="11" t="s">
        <v>37</v>
      </c>
      <c r="R122" s="11" t="s">
        <v>37</v>
      </c>
      <c r="S122" s="11" t="s">
        <v>28</v>
      </c>
      <c r="T122" s="10" t="s">
        <v>37</v>
      </c>
      <c r="U122" s="13">
        <v>75</v>
      </c>
      <c r="V122" s="14">
        <v>6</v>
      </c>
      <c r="W122" s="14">
        <v>25</v>
      </c>
      <c r="X122" s="14" t="s">
        <v>28</v>
      </c>
    </row>
    <row r="123" spans="1:24" s="15" customFormat="1" ht="42" customHeight="1" x14ac:dyDescent="0.25">
      <c r="A123" s="53">
        <v>13.48</v>
      </c>
      <c r="B123" s="42">
        <v>2147</v>
      </c>
      <c r="C123" s="43" t="str">
        <f t="shared" si="1"/>
        <v>Tech Sheet</v>
      </c>
      <c r="D123" s="44" t="s">
        <v>419</v>
      </c>
      <c r="E123" s="48" t="s">
        <v>422</v>
      </c>
      <c r="F123" s="49" t="s">
        <v>423</v>
      </c>
      <c r="G123" s="10">
        <v>2025</v>
      </c>
      <c r="H123" s="11" t="s">
        <v>420</v>
      </c>
      <c r="I123" s="10" t="s">
        <v>40</v>
      </c>
      <c r="J123" s="11" t="s">
        <v>41</v>
      </c>
      <c r="K123" s="10" t="s">
        <v>421</v>
      </c>
      <c r="L123" s="10" t="s">
        <v>248</v>
      </c>
      <c r="M123" s="12" t="s">
        <v>249</v>
      </c>
      <c r="N123" s="12">
        <v>0.13500000000000001</v>
      </c>
      <c r="O123" s="11" t="s">
        <v>39</v>
      </c>
      <c r="P123" s="11" t="s">
        <v>39</v>
      </c>
      <c r="Q123" s="11" t="s">
        <v>39</v>
      </c>
      <c r="R123" s="11" t="s">
        <v>28</v>
      </c>
      <c r="S123" s="11" t="s">
        <v>28</v>
      </c>
      <c r="T123" s="10" t="s">
        <v>28</v>
      </c>
      <c r="U123" s="13">
        <v>75</v>
      </c>
      <c r="V123" s="14">
        <v>6</v>
      </c>
      <c r="W123" s="14">
        <v>25</v>
      </c>
      <c r="X123" s="14" t="s">
        <v>28</v>
      </c>
    </row>
    <row r="124" spans="1:24" s="15" customFormat="1" ht="42" customHeight="1" x14ac:dyDescent="0.25">
      <c r="A124" s="53">
        <v>13.49</v>
      </c>
      <c r="B124" s="42">
        <v>3652</v>
      </c>
      <c r="C124" s="43" t="str">
        <f t="shared" ref="C124:C187" si="2">HYPERLINK("http://www.alliancewine.com/-"&amp;IF(UPPER(G124)="N/V",0,G124)&amp;"-"&amp;B124,"Tech Sheet")</f>
        <v>Tech Sheet</v>
      </c>
      <c r="D124" s="44" t="s">
        <v>73</v>
      </c>
      <c r="E124" s="48" t="s">
        <v>1007</v>
      </c>
      <c r="F124" s="49" t="s">
        <v>1008</v>
      </c>
      <c r="G124" s="10">
        <v>2024</v>
      </c>
      <c r="H124" s="11" t="s">
        <v>292</v>
      </c>
      <c r="I124" s="10" t="s">
        <v>40</v>
      </c>
      <c r="J124" s="11" t="s">
        <v>104</v>
      </c>
      <c r="K124" s="10" t="s">
        <v>957</v>
      </c>
      <c r="L124" s="10" t="s">
        <v>305</v>
      </c>
      <c r="M124" s="12" t="s">
        <v>341</v>
      </c>
      <c r="N124" s="12">
        <v>0.125</v>
      </c>
      <c r="O124" s="11" t="s">
        <v>37</v>
      </c>
      <c r="P124" s="11" t="s">
        <v>37</v>
      </c>
      <c r="Q124" s="11" t="s">
        <v>28</v>
      </c>
      <c r="R124" s="11" t="s">
        <v>28</v>
      </c>
      <c r="S124" s="11" t="s">
        <v>28</v>
      </c>
      <c r="T124" s="10" t="s">
        <v>28</v>
      </c>
      <c r="U124" s="13">
        <v>75</v>
      </c>
      <c r="V124" s="14">
        <v>6</v>
      </c>
      <c r="W124" s="14">
        <v>28</v>
      </c>
      <c r="X124" s="14" t="s">
        <v>28</v>
      </c>
    </row>
    <row r="125" spans="1:24" s="15" customFormat="1" ht="42" customHeight="1" x14ac:dyDescent="0.25">
      <c r="A125" s="53">
        <v>13.49</v>
      </c>
      <c r="B125" s="42">
        <v>3652</v>
      </c>
      <c r="C125" s="43" t="str">
        <f t="shared" si="2"/>
        <v>Tech Sheet</v>
      </c>
      <c r="D125" s="44" t="s">
        <v>73</v>
      </c>
      <c r="E125" s="48" t="s">
        <v>1007</v>
      </c>
      <c r="F125" s="49" t="s">
        <v>1008</v>
      </c>
      <c r="G125" s="10">
        <v>2025</v>
      </c>
      <c r="H125" s="11" t="s">
        <v>292</v>
      </c>
      <c r="I125" s="10" t="s">
        <v>40</v>
      </c>
      <c r="J125" s="11" t="s">
        <v>104</v>
      </c>
      <c r="K125" s="10" t="s">
        <v>957</v>
      </c>
      <c r="L125" s="10" t="s">
        <v>305</v>
      </c>
      <c r="M125" s="12" t="s">
        <v>341</v>
      </c>
      <c r="N125" s="12">
        <v>0.125</v>
      </c>
      <c r="O125" s="11" t="s">
        <v>39</v>
      </c>
      <c r="P125" s="11" t="s">
        <v>39</v>
      </c>
      <c r="Q125" s="11" t="s">
        <v>39</v>
      </c>
      <c r="R125" s="11" t="s">
        <v>28</v>
      </c>
      <c r="S125" s="11" t="s">
        <v>28</v>
      </c>
      <c r="T125" s="10" t="s">
        <v>28</v>
      </c>
      <c r="U125" s="13">
        <v>75</v>
      </c>
      <c r="V125" s="14">
        <v>6</v>
      </c>
      <c r="W125" s="14">
        <v>28</v>
      </c>
      <c r="X125" s="14" t="s">
        <v>28</v>
      </c>
    </row>
    <row r="126" spans="1:24" s="15" customFormat="1" ht="42" customHeight="1" x14ac:dyDescent="0.25">
      <c r="A126" s="53">
        <v>13.51</v>
      </c>
      <c r="B126" s="42">
        <v>4587</v>
      </c>
      <c r="C126" s="43" t="str">
        <f t="shared" si="2"/>
        <v>Tech Sheet</v>
      </c>
      <c r="D126" s="44" t="s">
        <v>90</v>
      </c>
      <c r="E126" s="48" t="s">
        <v>1393</v>
      </c>
      <c r="F126" s="49" t="s">
        <v>1394</v>
      </c>
      <c r="G126" s="10">
        <v>2023</v>
      </c>
      <c r="H126" s="11" t="s">
        <v>1391</v>
      </c>
      <c r="I126" s="10" t="s">
        <v>40</v>
      </c>
      <c r="J126" s="11" t="s">
        <v>41</v>
      </c>
      <c r="K126" s="10" t="s">
        <v>1392</v>
      </c>
      <c r="L126" s="10" t="s">
        <v>149</v>
      </c>
      <c r="M126" s="12" t="s">
        <v>329</v>
      </c>
      <c r="N126" s="12">
        <v>0.13500000000000001</v>
      </c>
      <c r="O126" s="11" t="s">
        <v>37</v>
      </c>
      <c r="P126" s="11" t="s">
        <v>37</v>
      </c>
      <c r="Q126" s="11" t="s">
        <v>28</v>
      </c>
      <c r="R126" s="11" t="s">
        <v>28</v>
      </c>
      <c r="S126" s="11" t="s">
        <v>28</v>
      </c>
      <c r="T126" s="10" t="s">
        <v>28</v>
      </c>
      <c r="U126" s="13">
        <v>75</v>
      </c>
      <c r="V126" s="14">
        <v>6</v>
      </c>
      <c r="W126" s="14">
        <v>20</v>
      </c>
      <c r="X126" s="14" t="s">
        <v>28</v>
      </c>
    </row>
    <row r="127" spans="1:24" s="15" customFormat="1" ht="42" customHeight="1" x14ac:dyDescent="0.25">
      <c r="A127" s="53">
        <v>13.51</v>
      </c>
      <c r="B127" s="42">
        <v>4587</v>
      </c>
      <c r="C127" s="43" t="str">
        <f t="shared" si="2"/>
        <v>Tech Sheet</v>
      </c>
      <c r="D127" s="44" t="s">
        <v>90</v>
      </c>
      <c r="E127" s="48" t="s">
        <v>1393</v>
      </c>
      <c r="F127" s="49" t="s">
        <v>1394</v>
      </c>
      <c r="G127" s="10">
        <v>2024</v>
      </c>
      <c r="H127" s="11" t="s">
        <v>1391</v>
      </c>
      <c r="I127" s="10" t="s">
        <v>40</v>
      </c>
      <c r="J127" s="11" t="s">
        <v>41</v>
      </c>
      <c r="K127" s="10" t="s">
        <v>1392</v>
      </c>
      <c r="L127" s="10" t="s">
        <v>149</v>
      </c>
      <c r="M127" s="12" t="s">
        <v>329</v>
      </c>
      <c r="N127" s="12">
        <v>0.13500000000000001</v>
      </c>
      <c r="O127" s="11" t="s">
        <v>39</v>
      </c>
      <c r="P127" s="11" t="s">
        <v>39</v>
      </c>
      <c r="Q127" s="11" t="s">
        <v>39</v>
      </c>
      <c r="R127" s="11" t="s">
        <v>28</v>
      </c>
      <c r="S127" s="11" t="s">
        <v>28</v>
      </c>
      <c r="T127" s="10" t="s">
        <v>28</v>
      </c>
      <c r="U127" s="13">
        <v>75</v>
      </c>
      <c r="V127" s="14">
        <v>6</v>
      </c>
      <c r="W127" s="14">
        <v>20</v>
      </c>
      <c r="X127" s="14" t="s">
        <v>28</v>
      </c>
    </row>
    <row r="128" spans="1:24" s="15" customFormat="1" ht="42" customHeight="1" x14ac:dyDescent="0.25">
      <c r="A128" s="53">
        <v>13.51</v>
      </c>
      <c r="B128" s="42">
        <v>4587</v>
      </c>
      <c r="C128" s="43" t="str">
        <f t="shared" si="2"/>
        <v>Tech Sheet</v>
      </c>
      <c r="D128" s="44" t="s">
        <v>90</v>
      </c>
      <c r="E128" s="48" t="s">
        <v>1393</v>
      </c>
      <c r="F128" s="49" t="s">
        <v>1394</v>
      </c>
      <c r="G128" s="10">
        <v>2025</v>
      </c>
      <c r="H128" s="11" t="s">
        <v>1391</v>
      </c>
      <c r="I128" s="10" t="s">
        <v>40</v>
      </c>
      <c r="J128" s="11" t="s">
        <v>41</v>
      </c>
      <c r="K128" s="10" t="s">
        <v>1392</v>
      </c>
      <c r="L128" s="10" t="s">
        <v>149</v>
      </c>
      <c r="M128" s="12" t="s">
        <v>329</v>
      </c>
      <c r="N128" s="12">
        <v>0.13500000000000001</v>
      </c>
      <c r="O128" s="11" t="s">
        <v>39</v>
      </c>
      <c r="P128" s="11" t="s">
        <v>39</v>
      </c>
      <c r="Q128" s="11" t="s">
        <v>39</v>
      </c>
      <c r="R128" s="11" t="s">
        <v>28</v>
      </c>
      <c r="S128" s="11" t="s">
        <v>28</v>
      </c>
      <c r="T128" s="10" t="s">
        <v>28</v>
      </c>
      <c r="U128" s="13">
        <v>75</v>
      </c>
      <c r="V128" s="14">
        <v>6</v>
      </c>
      <c r="W128" s="14">
        <v>20</v>
      </c>
      <c r="X128" s="14" t="s">
        <v>28</v>
      </c>
    </row>
    <row r="129" spans="1:24" s="15" customFormat="1" ht="42" customHeight="1" x14ac:dyDescent="0.25">
      <c r="A129" s="53">
        <v>13.51</v>
      </c>
      <c r="B129" s="42">
        <v>4588</v>
      </c>
      <c r="C129" s="43" t="str">
        <f t="shared" si="2"/>
        <v>Tech Sheet</v>
      </c>
      <c r="D129" s="44" t="s">
        <v>90</v>
      </c>
      <c r="E129" s="48" t="s">
        <v>1395</v>
      </c>
      <c r="F129" s="49" t="s">
        <v>1396</v>
      </c>
      <c r="G129" s="10">
        <v>2024</v>
      </c>
      <c r="H129" s="11" t="s">
        <v>1391</v>
      </c>
      <c r="I129" s="10" t="s">
        <v>40</v>
      </c>
      <c r="J129" s="11" t="s">
        <v>41</v>
      </c>
      <c r="K129" s="10" t="s">
        <v>1392</v>
      </c>
      <c r="L129" s="10" t="s">
        <v>584</v>
      </c>
      <c r="M129" s="12" t="s">
        <v>906</v>
      </c>
      <c r="N129" s="12">
        <v>0.13500000000000001</v>
      </c>
      <c r="O129" s="11" t="s">
        <v>37</v>
      </c>
      <c r="P129" s="11" t="s">
        <v>37</v>
      </c>
      <c r="Q129" s="11" t="s">
        <v>28</v>
      </c>
      <c r="R129" s="11" t="s">
        <v>28</v>
      </c>
      <c r="S129" s="11" t="s">
        <v>28</v>
      </c>
      <c r="T129" s="10" t="s">
        <v>28</v>
      </c>
      <c r="U129" s="13">
        <v>75</v>
      </c>
      <c r="V129" s="14">
        <v>6</v>
      </c>
      <c r="W129" s="14">
        <v>20</v>
      </c>
      <c r="X129" s="14" t="s">
        <v>28</v>
      </c>
    </row>
    <row r="130" spans="1:24" s="15" customFormat="1" ht="42" customHeight="1" x14ac:dyDescent="0.25">
      <c r="A130" s="53">
        <v>13.51</v>
      </c>
      <c r="B130" s="42">
        <v>4588</v>
      </c>
      <c r="C130" s="43" t="str">
        <f t="shared" si="2"/>
        <v>Tech Sheet</v>
      </c>
      <c r="D130" s="44" t="s">
        <v>90</v>
      </c>
      <c r="E130" s="48" t="s">
        <v>1395</v>
      </c>
      <c r="F130" s="49" t="s">
        <v>1396</v>
      </c>
      <c r="G130" s="26">
        <v>2025</v>
      </c>
      <c r="H130" s="11" t="s">
        <v>1391</v>
      </c>
      <c r="I130" s="10" t="s">
        <v>40</v>
      </c>
      <c r="J130" s="11" t="s">
        <v>41</v>
      </c>
      <c r="K130" s="10" t="s">
        <v>1392</v>
      </c>
      <c r="L130" s="10" t="s">
        <v>584</v>
      </c>
      <c r="M130" s="12" t="s">
        <v>906</v>
      </c>
      <c r="N130" s="12">
        <v>0.13500000000000001</v>
      </c>
      <c r="O130" s="11" t="s">
        <v>39</v>
      </c>
      <c r="P130" s="11" t="s">
        <v>39</v>
      </c>
      <c r="Q130" s="11" t="s">
        <v>39</v>
      </c>
      <c r="R130" s="11" t="s">
        <v>28</v>
      </c>
      <c r="S130" s="11" t="s">
        <v>28</v>
      </c>
      <c r="T130" s="10" t="s">
        <v>28</v>
      </c>
      <c r="U130" s="13">
        <v>75</v>
      </c>
      <c r="V130" s="14">
        <v>6</v>
      </c>
      <c r="W130" s="14">
        <v>20</v>
      </c>
      <c r="X130" s="14" t="s">
        <v>28</v>
      </c>
    </row>
    <row r="131" spans="1:24" s="15" customFormat="1" ht="42" customHeight="1" x14ac:dyDescent="0.25">
      <c r="A131" s="53">
        <v>13.57</v>
      </c>
      <c r="B131" s="42">
        <v>5817</v>
      </c>
      <c r="C131" s="43" t="str">
        <f t="shared" si="2"/>
        <v>Tech Sheet</v>
      </c>
      <c r="D131" s="44" t="s">
        <v>90</v>
      </c>
      <c r="E131" s="48" t="s">
        <v>2266</v>
      </c>
      <c r="F131" s="49" t="s">
        <v>2267</v>
      </c>
      <c r="G131" s="10">
        <v>2024</v>
      </c>
      <c r="H131" s="11" t="s">
        <v>138</v>
      </c>
      <c r="I131" s="10" t="s">
        <v>40</v>
      </c>
      <c r="J131" s="11" t="s">
        <v>29</v>
      </c>
      <c r="K131" s="10" t="s">
        <v>2261</v>
      </c>
      <c r="L131" s="10" t="s">
        <v>101</v>
      </c>
      <c r="M131" s="12" t="s">
        <v>102</v>
      </c>
      <c r="N131" s="12">
        <v>0.125</v>
      </c>
      <c r="O131" s="11" t="s">
        <v>37</v>
      </c>
      <c r="P131" s="11" t="s">
        <v>37</v>
      </c>
      <c r="Q131" s="11" t="s">
        <v>28</v>
      </c>
      <c r="R131" s="11" t="s">
        <v>28</v>
      </c>
      <c r="S131" s="11" t="s">
        <v>28</v>
      </c>
      <c r="T131" s="10" t="s">
        <v>28</v>
      </c>
      <c r="U131" s="13">
        <v>75</v>
      </c>
      <c r="V131" s="14">
        <v>6</v>
      </c>
      <c r="W131" s="14">
        <v>25</v>
      </c>
      <c r="X131" s="14" t="s">
        <v>28</v>
      </c>
    </row>
    <row r="132" spans="1:24" s="15" customFormat="1" ht="42" customHeight="1" x14ac:dyDescent="0.25">
      <c r="A132" s="53">
        <v>13.59</v>
      </c>
      <c r="B132" s="42">
        <v>9112</v>
      </c>
      <c r="C132" s="43" t="str">
        <f t="shared" si="2"/>
        <v>Tech Sheet</v>
      </c>
      <c r="D132" s="44" t="s">
        <v>78</v>
      </c>
      <c r="E132" s="48" t="s">
        <v>2649</v>
      </c>
      <c r="F132" s="49" t="s">
        <v>2650</v>
      </c>
      <c r="G132" s="10">
        <v>2023</v>
      </c>
      <c r="H132" s="11" t="s">
        <v>181</v>
      </c>
      <c r="I132" s="10" t="s">
        <v>40</v>
      </c>
      <c r="J132" s="11" t="s">
        <v>41</v>
      </c>
      <c r="K132" s="10" t="s">
        <v>535</v>
      </c>
      <c r="L132" s="10" t="s">
        <v>186</v>
      </c>
      <c r="M132" s="12" t="s">
        <v>546</v>
      </c>
      <c r="N132" s="12">
        <v>0.13500000000000001</v>
      </c>
      <c r="O132" s="11" t="s">
        <v>37</v>
      </c>
      <c r="P132" s="11" t="s">
        <v>37</v>
      </c>
      <c r="Q132" s="11" t="s">
        <v>28</v>
      </c>
      <c r="R132" s="11" t="s">
        <v>28</v>
      </c>
      <c r="S132" s="11" t="s">
        <v>28</v>
      </c>
      <c r="T132" s="10" t="s">
        <v>28</v>
      </c>
      <c r="U132" s="13">
        <v>75</v>
      </c>
      <c r="V132" s="14">
        <v>12</v>
      </c>
      <c r="W132" s="14">
        <v>14</v>
      </c>
      <c r="X132" s="14" t="s">
        <v>28</v>
      </c>
    </row>
    <row r="133" spans="1:24" s="15" customFormat="1" ht="42" customHeight="1" x14ac:dyDescent="0.25">
      <c r="A133" s="53">
        <v>13.68</v>
      </c>
      <c r="B133" s="42">
        <v>8362</v>
      </c>
      <c r="C133" s="43" t="str">
        <f t="shared" si="2"/>
        <v>Tech Sheet</v>
      </c>
      <c r="D133" s="44" t="s">
        <v>78</v>
      </c>
      <c r="E133" s="48" t="s">
        <v>2644</v>
      </c>
      <c r="F133" s="49" t="s">
        <v>2647</v>
      </c>
      <c r="G133" s="10">
        <v>2024</v>
      </c>
      <c r="H133" s="11" t="s">
        <v>79</v>
      </c>
      <c r="I133" s="10" t="s">
        <v>40</v>
      </c>
      <c r="J133" s="11" t="s">
        <v>104</v>
      </c>
      <c r="K133" s="10" t="s">
        <v>80</v>
      </c>
      <c r="L133" s="10" t="s">
        <v>2645</v>
      </c>
      <c r="M133" s="12" t="s">
        <v>2646</v>
      </c>
      <c r="N133" s="12">
        <v>7.0000000000000007E-2</v>
      </c>
      <c r="O133" s="11" t="s">
        <v>28</v>
      </c>
      <c r="P133" s="11" t="s">
        <v>28</v>
      </c>
      <c r="Q133" s="11" t="s">
        <v>28</v>
      </c>
      <c r="R133" s="11" t="s">
        <v>37</v>
      </c>
      <c r="S133" s="11" t="s">
        <v>28</v>
      </c>
      <c r="T133" s="10" t="s">
        <v>28</v>
      </c>
      <c r="U133" s="13">
        <v>37</v>
      </c>
      <c r="V133" s="14">
        <v>12</v>
      </c>
      <c r="W133" s="14">
        <v>24</v>
      </c>
      <c r="X133" s="14" t="s">
        <v>28</v>
      </c>
    </row>
    <row r="134" spans="1:24" s="15" customFormat="1" ht="42" customHeight="1" x14ac:dyDescent="0.25">
      <c r="A134" s="53">
        <v>13.7</v>
      </c>
      <c r="B134" s="42">
        <v>4659</v>
      </c>
      <c r="C134" s="43" t="str">
        <f t="shared" si="2"/>
        <v>Tech Sheet</v>
      </c>
      <c r="D134" s="44" t="s">
        <v>225</v>
      </c>
      <c r="E134" s="48" t="s">
        <v>1422</v>
      </c>
      <c r="F134" s="49" t="s">
        <v>1425</v>
      </c>
      <c r="G134" s="10">
        <v>2023</v>
      </c>
      <c r="H134" s="11" t="s">
        <v>1416</v>
      </c>
      <c r="I134" s="10" t="s">
        <v>40</v>
      </c>
      <c r="J134" s="11" t="s">
        <v>41</v>
      </c>
      <c r="K134" s="10" t="s">
        <v>1417</v>
      </c>
      <c r="L134" s="10" t="s">
        <v>1423</v>
      </c>
      <c r="M134" s="12" t="s">
        <v>1424</v>
      </c>
      <c r="N134" s="12">
        <v>0.13500000000000001</v>
      </c>
      <c r="O134" s="11" t="s">
        <v>37</v>
      </c>
      <c r="P134" s="11" t="s">
        <v>37</v>
      </c>
      <c r="Q134" s="11" t="s">
        <v>28</v>
      </c>
      <c r="R134" s="11" t="s">
        <v>28</v>
      </c>
      <c r="S134" s="11" t="s">
        <v>28</v>
      </c>
      <c r="T134" s="10" t="s">
        <v>28</v>
      </c>
      <c r="U134" s="13">
        <v>75</v>
      </c>
      <c r="V134" s="14">
        <v>6</v>
      </c>
      <c r="W134" s="14">
        <v>25</v>
      </c>
      <c r="X134" s="14" t="s">
        <v>28</v>
      </c>
    </row>
    <row r="135" spans="1:24" s="15" customFormat="1" ht="42" customHeight="1" x14ac:dyDescent="0.25">
      <c r="A135" s="53">
        <v>13.7</v>
      </c>
      <c r="B135" s="42">
        <v>4659</v>
      </c>
      <c r="C135" s="43" t="str">
        <f t="shared" si="2"/>
        <v>Tech Sheet</v>
      </c>
      <c r="D135" s="44" t="s">
        <v>225</v>
      </c>
      <c r="E135" s="48" t="s">
        <v>1422</v>
      </c>
      <c r="F135" s="49" t="s">
        <v>1425</v>
      </c>
      <c r="G135" s="10">
        <v>2024</v>
      </c>
      <c r="H135" s="11" t="s">
        <v>1416</v>
      </c>
      <c r="I135" s="10" t="s">
        <v>40</v>
      </c>
      <c r="J135" s="11" t="s">
        <v>41</v>
      </c>
      <c r="K135" s="10" t="s">
        <v>1417</v>
      </c>
      <c r="L135" s="10" t="s">
        <v>1423</v>
      </c>
      <c r="M135" s="12" t="s">
        <v>1424</v>
      </c>
      <c r="N135" s="12">
        <v>0.13500000000000001</v>
      </c>
      <c r="O135" s="11" t="s">
        <v>39</v>
      </c>
      <c r="P135" s="11" t="s">
        <v>39</v>
      </c>
      <c r="Q135" s="11" t="s">
        <v>39</v>
      </c>
      <c r="R135" s="11" t="s">
        <v>28</v>
      </c>
      <c r="S135" s="11" t="s">
        <v>28</v>
      </c>
      <c r="T135" s="10" t="s">
        <v>28</v>
      </c>
      <c r="U135" s="13">
        <v>75</v>
      </c>
      <c r="V135" s="14">
        <v>6</v>
      </c>
      <c r="W135" s="14">
        <v>25</v>
      </c>
      <c r="X135" s="14" t="s">
        <v>28</v>
      </c>
    </row>
    <row r="136" spans="1:24" s="15" customFormat="1" ht="42" customHeight="1" x14ac:dyDescent="0.25">
      <c r="A136" s="53">
        <v>13.7</v>
      </c>
      <c r="B136" s="42">
        <v>4659</v>
      </c>
      <c r="C136" s="43" t="str">
        <f t="shared" si="2"/>
        <v>Tech Sheet</v>
      </c>
      <c r="D136" s="44" t="s">
        <v>225</v>
      </c>
      <c r="E136" s="48" t="s">
        <v>1422</v>
      </c>
      <c r="F136" s="49" t="s">
        <v>1425</v>
      </c>
      <c r="G136" s="10">
        <v>2025</v>
      </c>
      <c r="H136" s="11" t="s">
        <v>1416</v>
      </c>
      <c r="I136" s="10" t="s">
        <v>40</v>
      </c>
      <c r="J136" s="11" t="s">
        <v>41</v>
      </c>
      <c r="K136" s="10" t="s">
        <v>1417</v>
      </c>
      <c r="L136" s="10" t="s">
        <v>1423</v>
      </c>
      <c r="M136" s="12" t="s">
        <v>1424</v>
      </c>
      <c r="N136" s="12">
        <v>0.13500000000000001</v>
      </c>
      <c r="O136" s="11" t="s">
        <v>39</v>
      </c>
      <c r="P136" s="11" t="s">
        <v>39</v>
      </c>
      <c r="Q136" s="11" t="s">
        <v>39</v>
      </c>
      <c r="R136" s="11" t="s">
        <v>28</v>
      </c>
      <c r="S136" s="11" t="s">
        <v>28</v>
      </c>
      <c r="T136" s="10" t="s">
        <v>28</v>
      </c>
      <c r="U136" s="13">
        <v>75</v>
      </c>
      <c r="V136" s="14">
        <v>6</v>
      </c>
      <c r="W136" s="14">
        <v>25</v>
      </c>
      <c r="X136" s="14" t="s">
        <v>28</v>
      </c>
    </row>
    <row r="137" spans="1:24" s="15" customFormat="1" ht="42" customHeight="1" x14ac:dyDescent="0.25">
      <c r="A137" s="53">
        <v>13.72</v>
      </c>
      <c r="B137" s="42">
        <v>4727</v>
      </c>
      <c r="C137" s="43" t="str">
        <f t="shared" si="2"/>
        <v>Tech Sheet</v>
      </c>
      <c r="D137" s="44" t="s">
        <v>90</v>
      </c>
      <c r="E137" s="48" t="s">
        <v>1455</v>
      </c>
      <c r="F137" s="49" t="s">
        <v>1457</v>
      </c>
      <c r="G137" s="10">
        <v>2025</v>
      </c>
      <c r="H137" s="11" t="s">
        <v>1458</v>
      </c>
      <c r="I137" s="10" t="s">
        <v>40</v>
      </c>
      <c r="J137" s="11" t="s">
        <v>29</v>
      </c>
      <c r="K137" s="10" t="s">
        <v>1454</v>
      </c>
      <c r="L137" s="10" t="s">
        <v>1212</v>
      </c>
      <c r="M137" s="12" t="s">
        <v>1456</v>
      </c>
      <c r="N137" s="12">
        <v>0.13</v>
      </c>
      <c r="O137" s="11" t="s">
        <v>37</v>
      </c>
      <c r="P137" s="11" t="s">
        <v>37</v>
      </c>
      <c r="Q137" s="11" t="s">
        <v>37</v>
      </c>
      <c r="R137" s="11" t="s">
        <v>37</v>
      </c>
      <c r="S137" s="11" t="s">
        <v>28</v>
      </c>
      <c r="T137" s="10" t="s">
        <v>28</v>
      </c>
      <c r="U137" s="13">
        <v>75</v>
      </c>
      <c r="V137" s="14">
        <v>6</v>
      </c>
      <c r="W137" s="14">
        <v>21</v>
      </c>
      <c r="X137" s="14" t="s">
        <v>28</v>
      </c>
    </row>
    <row r="138" spans="1:24" s="15" customFormat="1" ht="42" customHeight="1" x14ac:dyDescent="0.25">
      <c r="A138" s="53">
        <v>13.73</v>
      </c>
      <c r="B138" s="42">
        <v>3941</v>
      </c>
      <c r="C138" s="43" t="str">
        <f t="shared" si="2"/>
        <v>Tech Sheet</v>
      </c>
      <c r="D138" s="44" t="s">
        <v>742</v>
      </c>
      <c r="E138" s="48" t="s">
        <v>1131</v>
      </c>
      <c r="F138" s="49" t="s">
        <v>1132</v>
      </c>
      <c r="G138" s="10">
        <v>2023</v>
      </c>
      <c r="H138" s="11" t="s">
        <v>743</v>
      </c>
      <c r="I138" s="10" t="s">
        <v>40</v>
      </c>
      <c r="J138" s="11" t="s">
        <v>41</v>
      </c>
      <c r="K138" s="10" t="s">
        <v>744</v>
      </c>
      <c r="L138" s="10" t="s">
        <v>178</v>
      </c>
      <c r="M138" s="12" t="s">
        <v>179</v>
      </c>
      <c r="N138" s="12">
        <v>0.13500000000000001</v>
      </c>
      <c r="O138" s="11" t="s">
        <v>37</v>
      </c>
      <c r="P138" s="11" t="s">
        <v>37</v>
      </c>
      <c r="Q138" s="11" t="s">
        <v>28</v>
      </c>
      <c r="R138" s="11" t="s">
        <v>28</v>
      </c>
      <c r="S138" s="11" t="s">
        <v>28</v>
      </c>
      <c r="T138" s="10" t="s">
        <v>28</v>
      </c>
      <c r="U138" s="13">
        <v>75</v>
      </c>
      <c r="V138" s="14">
        <v>6</v>
      </c>
      <c r="W138" s="14">
        <v>0</v>
      </c>
      <c r="X138" s="14" t="s">
        <v>28</v>
      </c>
    </row>
    <row r="139" spans="1:24" s="15" customFormat="1" ht="42" customHeight="1" x14ac:dyDescent="0.25">
      <c r="A139" s="53">
        <v>13.73</v>
      </c>
      <c r="B139" s="42">
        <v>3941</v>
      </c>
      <c r="C139" s="43" t="str">
        <f t="shared" si="2"/>
        <v>Tech Sheet</v>
      </c>
      <c r="D139" s="44" t="s">
        <v>742</v>
      </c>
      <c r="E139" s="48" t="s">
        <v>1131</v>
      </c>
      <c r="F139" s="49" t="s">
        <v>1132</v>
      </c>
      <c r="G139" s="10">
        <v>2024</v>
      </c>
      <c r="H139" s="11" t="s">
        <v>743</v>
      </c>
      <c r="I139" s="10" t="s">
        <v>40</v>
      </c>
      <c r="J139" s="11" t="s">
        <v>41</v>
      </c>
      <c r="K139" s="10" t="s">
        <v>744</v>
      </c>
      <c r="L139" s="10" t="s">
        <v>178</v>
      </c>
      <c r="M139" s="12" t="s">
        <v>179</v>
      </c>
      <c r="N139" s="12">
        <v>0.13500000000000001</v>
      </c>
      <c r="O139" s="11" t="s">
        <v>39</v>
      </c>
      <c r="P139" s="11" t="s">
        <v>39</v>
      </c>
      <c r="Q139" s="11" t="s">
        <v>39</v>
      </c>
      <c r="R139" s="11" t="s">
        <v>28</v>
      </c>
      <c r="S139" s="11" t="s">
        <v>28</v>
      </c>
      <c r="T139" s="10" t="s">
        <v>28</v>
      </c>
      <c r="U139" s="13">
        <v>75</v>
      </c>
      <c r="V139" s="14">
        <v>6</v>
      </c>
      <c r="W139" s="14">
        <v>0</v>
      </c>
      <c r="X139" s="14" t="s">
        <v>28</v>
      </c>
    </row>
    <row r="140" spans="1:24" s="15" customFormat="1" ht="42" customHeight="1" x14ac:dyDescent="0.25">
      <c r="A140" s="53">
        <v>13.73</v>
      </c>
      <c r="B140" s="42">
        <v>3942</v>
      </c>
      <c r="C140" s="43" t="str">
        <f t="shared" si="2"/>
        <v>Tech Sheet</v>
      </c>
      <c r="D140" s="44" t="s">
        <v>742</v>
      </c>
      <c r="E140" s="48" t="s">
        <v>1133</v>
      </c>
      <c r="F140" s="49" t="s">
        <v>1134</v>
      </c>
      <c r="G140" s="10">
        <v>2020</v>
      </c>
      <c r="H140" s="11" t="s">
        <v>743</v>
      </c>
      <c r="I140" s="10" t="s">
        <v>40</v>
      </c>
      <c r="J140" s="11" t="s">
        <v>41</v>
      </c>
      <c r="K140" s="10" t="s">
        <v>744</v>
      </c>
      <c r="L140" s="10" t="s">
        <v>170</v>
      </c>
      <c r="M140" s="12" t="s">
        <v>476</v>
      </c>
      <c r="N140" s="12">
        <v>0.13500000000000001</v>
      </c>
      <c r="O140" s="11" t="s">
        <v>37</v>
      </c>
      <c r="P140" s="11" t="s">
        <v>37</v>
      </c>
      <c r="Q140" s="11" t="s">
        <v>28</v>
      </c>
      <c r="R140" s="11" t="s">
        <v>28</v>
      </c>
      <c r="S140" s="11" t="s">
        <v>28</v>
      </c>
      <c r="T140" s="10" t="s">
        <v>28</v>
      </c>
      <c r="U140" s="13">
        <v>75</v>
      </c>
      <c r="V140" s="14">
        <v>6</v>
      </c>
      <c r="W140" s="14">
        <v>18</v>
      </c>
      <c r="X140" s="14" t="s">
        <v>28</v>
      </c>
    </row>
    <row r="141" spans="1:24" s="15" customFormat="1" ht="42" customHeight="1" x14ac:dyDescent="0.25">
      <c r="A141" s="53">
        <v>13.73</v>
      </c>
      <c r="B141" s="42">
        <v>3942</v>
      </c>
      <c r="C141" s="43" t="str">
        <f t="shared" si="2"/>
        <v>Tech Sheet</v>
      </c>
      <c r="D141" s="44" t="s">
        <v>742</v>
      </c>
      <c r="E141" s="48" t="s">
        <v>1133</v>
      </c>
      <c r="F141" s="49" t="s">
        <v>1135</v>
      </c>
      <c r="G141" s="10">
        <v>2023</v>
      </c>
      <c r="H141" s="11" t="s">
        <v>743</v>
      </c>
      <c r="I141" s="10" t="s">
        <v>40</v>
      </c>
      <c r="J141" s="11" t="s">
        <v>41</v>
      </c>
      <c r="K141" s="10" t="s">
        <v>744</v>
      </c>
      <c r="L141" s="10" t="s">
        <v>170</v>
      </c>
      <c r="M141" s="12" t="s">
        <v>476</v>
      </c>
      <c r="N141" s="12">
        <v>0.13500000000000001</v>
      </c>
      <c r="O141" s="11" t="s">
        <v>39</v>
      </c>
      <c r="P141" s="11" t="s">
        <v>39</v>
      </c>
      <c r="Q141" s="11" t="s">
        <v>39</v>
      </c>
      <c r="R141" s="11" t="s">
        <v>28</v>
      </c>
      <c r="S141" s="11" t="s">
        <v>28</v>
      </c>
      <c r="T141" s="10" t="s">
        <v>28</v>
      </c>
      <c r="U141" s="13">
        <v>75</v>
      </c>
      <c r="V141" s="14">
        <v>6</v>
      </c>
      <c r="W141" s="14">
        <v>18</v>
      </c>
      <c r="X141" s="14" t="s">
        <v>28</v>
      </c>
    </row>
    <row r="142" spans="1:24" s="15" customFormat="1" ht="42" customHeight="1" x14ac:dyDescent="0.25">
      <c r="A142" s="53">
        <v>13.73</v>
      </c>
      <c r="B142" s="42">
        <v>3942</v>
      </c>
      <c r="C142" s="43" t="str">
        <f t="shared" si="2"/>
        <v>Tech Sheet</v>
      </c>
      <c r="D142" s="44" t="s">
        <v>742</v>
      </c>
      <c r="E142" s="48" t="s">
        <v>1133</v>
      </c>
      <c r="F142" s="49" t="s">
        <v>1135</v>
      </c>
      <c r="G142" s="10">
        <v>2024</v>
      </c>
      <c r="H142" s="11" t="s">
        <v>743</v>
      </c>
      <c r="I142" s="10" t="s">
        <v>40</v>
      </c>
      <c r="J142" s="11" t="s">
        <v>41</v>
      </c>
      <c r="K142" s="10" t="s">
        <v>744</v>
      </c>
      <c r="L142" s="10" t="s">
        <v>170</v>
      </c>
      <c r="M142" s="12" t="s">
        <v>476</v>
      </c>
      <c r="N142" s="12">
        <v>0.13500000000000001</v>
      </c>
      <c r="O142" s="11" t="s">
        <v>39</v>
      </c>
      <c r="P142" s="11" t="s">
        <v>39</v>
      </c>
      <c r="Q142" s="11" t="s">
        <v>39</v>
      </c>
      <c r="R142" s="11" t="s">
        <v>28</v>
      </c>
      <c r="S142" s="11" t="s">
        <v>28</v>
      </c>
      <c r="T142" s="10" t="s">
        <v>28</v>
      </c>
      <c r="U142" s="13">
        <v>75</v>
      </c>
      <c r="V142" s="14">
        <v>6</v>
      </c>
      <c r="W142" s="14">
        <v>18</v>
      </c>
      <c r="X142" s="14" t="s">
        <v>28</v>
      </c>
    </row>
    <row r="143" spans="1:24" s="15" customFormat="1" ht="42" customHeight="1" x14ac:dyDescent="0.25">
      <c r="A143" s="53">
        <v>13.73</v>
      </c>
      <c r="B143" s="42">
        <v>3943</v>
      </c>
      <c r="C143" s="43" t="str">
        <f t="shared" si="2"/>
        <v>Tech Sheet</v>
      </c>
      <c r="D143" s="44" t="s">
        <v>742</v>
      </c>
      <c r="E143" s="48" t="s">
        <v>1136</v>
      </c>
      <c r="F143" s="49" t="s">
        <v>1141</v>
      </c>
      <c r="G143" s="10">
        <v>2024</v>
      </c>
      <c r="H143" s="11" t="s">
        <v>743</v>
      </c>
      <c r="I143" s="10" t="s">
        <v>40</v>
      </c>
      <c r="J143" s="11" t="s">
        <v>29</v>
      </c>
      <c r="K143" s="10" t="s">
        <v>744</v>
      </c>
      <c r="L143" s="10" t="s">
        <v>1137</v>
      </c>
      <c r="M143" s="12" t="s">
        <v>1140</v>
      </c>
      <c r="N143" s="12">
        <v>0.13500000000000001</v>
      </c>
      <c r="O143" s="11" t="s">
        <v>37</v>
      </c>
      <c r="P143" s="11" t="s">
        <v>37</v>
      </c>
      <c r="Q143" s="11" t="s">
        <v>28</v>
      </c>
      <c r="R143" s="11" t="s">
        <v>28</v>
      </c>
      <c r="S143" s="11" t="s">
        <v>28</v>
      </c>
      <c r="T143" s="10" t="s">
        <v>28</v>
      </c>
      <c r="U143" s="13">
        <v>75</v>
      </c>
      <c r="V143" s="14">
        <v>6</v>
      </c>
      <c r="W143" s="14">
        <v>21</v>
      </c>
      <c r="X143" s="14" t="s">
        <v>28</v>
      </c>
    </row>
    <row r="144" spans="1:24" s="15" customFormat="1" ht="42" customHeight="1" x14ac:dyDescent="0.25">
      <c r="A144" s="53">
        <v>13.74</v>
      </c>
      <c r="B144" s="42">
        <v>4245</v>
      </c>
      <c r="C144" s="43" t="str">
        <f t="shared" si="2"/>
        <v>Tech Sheet</v>
      </c>
      <c r="D144" s="44" t="s">
        <v>90</v>
      </c>
      <c r="E144" s="48" t="s">
        <v>1191</v>
      </c>
      <c r="F144" s="49" t="s">
        <v>649</v>
      </c>
      <c r="G144" s="10" t="s">
        <v>24</v>
      </c>
      <c r="H144" s="11" t="s">
        <v>617</v>
      </c>
      <c r="I144" s="10" t="s">
        <v>625</v>
      </c>
      <c r="J144" s="11" t="s">
        <v>29</v>
      </c>
      <c r="K144" s="10" t="s">
        <v>645</v>
      </c>
      <c r="L144" s="10" t="s">
        <v>647</v>
      </c>
      <c r="M144" s="12" t="s">
        <v>1192</v>
      </c>
      <c r="N144" s="12">
        <v>0.15</v>
      </c>
      <c r="O144" s="11" t="s">
        <v>37</v>
      </c>
      <c r="P144" s="11" t="s">
        <v>37</v>
      </c>
      <c r="Q144" s="11" t="s">
        <v>28</v>
      </c>
      <c r="R144" s="11" t="s">
        <v>28</v>
      </c>
      <c r="S144" s="11" t="s">
        <v>28</v>
      </c>
      <c r="T144" s="10" t="s">
        <v>28</v>
      </c>
      <c r="U144" s="13">
        <v>37</v>
      </c>
      <c r="V144" s="14">
        <v>12</v>
      </c>
      <c r="W144" s="14">
        <v>14</v>
      </c>
      <c r="X144" s="14" t="s">
        <v>28</v>
      </c>
    </row>
    <row r="145" spans="1:24" s="15" customFormat="1" ht="42" customHeight="1" x14ac:dyDescent="0.25">
      <c r="A145" s="53">
        <v>13.74</v>
      </c>
      <c r="B145" s="42">
        <v>8362</v>
      </c>
      <c r="C145" s="43" t="str">
        <f t="shared" si="2"/>
        <v>Tech Sheet</v>
      </c>
      <c r="D145" s="44" t="s">
        <v>78</v>
      </c>
      <c r="E145" s="48" t="s">
        <v>2648</v>
      </c>
      <c r="F145" s="49" t="s">
        <v>2647</v>
      </c>
      <c r="G145" s="10">
        <v>2025</v>
      </c>
      <c r="H145" s="11" t="s">
        <v>79</v>
      </c>
      <c r="I145" s="10" t="s">
        <v>40</v>
      </c>
      <c r="J145" s="11" t="s">
        <v>104</v>
      </c>
      <c r="K145" s="10" t="s">
        <v>80</v>
      </c>
      <c r="L145" s="10" t="s">
        <v>2645</v>
      </c>
      <c r="M145" s="12" t="s">
        <v>2646</v>
      </c>
      <c r="N145" s="12">
        <v>7.2999999999999995E-2</v>
      </c>
      <c r="O145" s="11" t="s">
        <v>39</v>
      </c>
      <c r="P145" s="11" t="s">
        <v>39</v>
      </c>
      <c r="Q145" s="11" t="s">
        <v>39</v>
      </c>
      <c r="R145" s="11" t="s">
        <v>37</v>
      </c>
      <c r="S145" s="11" t="s">
        <v>28</v>
      </c>
      <c r="T145" s="10" t="s">
        <v>28</v>
      </c>
      <c r="U145" s="13">
        <v>37</v>
      </c>
      <c r="V145" s="14">
        <v>12</v>
      </c>
      <c r="W145" s="14">
        <v>24</v>
      </c>
      <c r="X145" s="14" t="s">
        <v>28</v>
      </c>
    </row>
    <row r="146" spans="1:24" s="15" customFormat="1" ht="42" customHeight="1" x14ac:dyDescent="0.25">
      <c r="A146" s="53">
        <v>13.75</v>
      </c>
      <c r="B146" s="42">
        <v>3650</v>
      </c>
      <c r="C146" s="43" t="str">
        <f t="shared" si="2"/>
        <v>Tech Sheet</v>
      </c>
      <c r="D146" s="44" t="s">
        <v>73</v>
      </c>
      <c r="E146" s="48" t="s">
        <v>1000</v>
      </c>
      <c r="F146" s="49" t="s">
        <v>1001</v>
      </c>
      <c r="G146" s="10">
        <v>2024</v>
      </c>
      <c r="H146" s="11" t="s">
        <v>292</v>
      </c>
      <c r="I146" s="10" t="s">
        <v>40</v>
      </c>
      <c r="J146" s="11" t="s">
        <v>29</v>
      </c>
      <c r="K146" s="10" t="s">
        <v>957</v>
      </c>
      <c r="L146" s="10" t="s">
        <v>975</v>
      </c>
      <c r="M146" s="12" t="s">
        <v>976</v>
      </c>
      <c r="N146" s="12">
        <v>0.13</v>
      </c>
      <c r="O146" s="11" t="s">
        <v>37</v>
      </c>
      <c r="P146" s="11" t="s">
        <v>37</v>
      </c>
      <c r="Q146" s="11" t="s">
        <v>28</v>
      </c>
      <c r="R146" s="11" t="s">
        <v>28</v>
      </c>
      <c r="S146" s="11" t="s">
        <v>28</v>
      </c>
      <c r="T146" s="10" t="s">
        <v>28</v>
      </c>
      <c r="U146" s="13">
        <v>75</v>
      </c>
      <c r="V146" s="14">
        <v>6</v>
      </c>
      <c r="W146" s="14">
        <v>28</v>
      </c>
      <c r="X146" s="14" t="s">
        <v>28</v>
      </c>
    </row>
    <row r="147" spans="1:24" s="15" customFormat="1" ht="42" customHeight="1" x14ac:dyDescent="0.25">
      <c r="A147" s="53">
        <v>13.75</v>
      </c>
      <c r="B147" s="42">
        <v>3650</v>
      </c>
      <c r="C147" s="43" t="str">
        <f t="shared" si="2"/>
        <v>Tech Sheet</v>
      </c>
      <c r="D147" s="44" t="s">
        <v>73</v>
      </c>
      <c r="E147" s="48" t="s">
        <v>1000</v>
      </c>
      <c r="F147" s="49" t="s">
        <v>1001</v>
      </c>
      <c r="G147" s="10">
        <v>2025</v>
      </c>
      <c r="H147" s="11" t="s">
        <v>292</v>
      </c>
      <c r="I147" s="10" t="s">
        <v>40</v>
      </c>
      <c r="J147" s="11" t="s">
        <v>29</v>
      </c>
      <c r="K147" s="10" t="s">
        <v>957</v>
      </c>
      <c r="L147" s="10" t="s">
        <v>975</v>
      </c>
      <c r="M147" s="12" t="s">
        <v>976</v>
      </c>
      <c r="N147" s="12">
        <v>0.13</v>
      </c>
      <c r="O147" s="11" t="s">
        <v>39</v>
      </c>
      <c r="P147" s="11" t="s">
        <v>39</v>
      </c>
      <c r="Q147" s="11" t="s">
        <v>39</v>
      </c>
      <c r="R147" s="11" t="s">
        <v>28</v>
      </c>
      <c r="S147" s="11" t="s">
        <v>28</v>
      </c>
      <c r="T147" s="10" t="s">
        <v>28</v>
      </c>
      <c r="U147" s="13">
        <v>75</v>
      </c>
      <c r="V147" s="14">
        <v>6</v>
      </c>
      <c r="W147" s="14">
        <v>28</v>
      </c>
      <c r="X147" s="14" t="s">
        <v>28</v>
      </c>
    </row>
    <row r="148" spans="1:24" s="15" customFormat="1" ht="42" customHeight="1" x14ac:dyDescent="0.25">
      <c r="A148" s="53">
        <v>13.75</v>
      </c>
      <c r="B148" s="42">
        <v>3651</v>
      </c>
      <c r="C148" s="43" t="str">
        <f t="shared" si="2"/>
        <v>Tech Sheet</v>
      </c>
      <c r="D148" s="44" t="s">
        <v>73</v>
      </c>
      <c r="E148" s="48" t="s">
        <v>1002</v>
      </c>
      <c r="F148" s="49" t="s">
        <v>1005</v>
      </c>
      <c r="G148" s="10">
        <v>2024</v>
      </c>
      <c r="H148" s="11" t="s">
        <v>292</v>
      </c>
      <c r="I148" s="10" t="s">
        <v>40</v>
      </c>
      <c r="J148" s="11" t="s">
        <v>41</v>
      </c>
      <c r="K148" s="10" t="s">
        <v>957</v>
      </c>
      <c r="L148" s="10" t="s">
        <v>1003</v>
      </c>
      <c r="M148" s="12" t="s">
        <v>1004</v>
      </c>
      <c r="N148" s="12">
        <v>0.13</v>
      </c>
      <c r="O148" s="11" t="s">
        <v>37</v>
      </c>
      <c r="P148" s="11" t="s">
        <v>37</v>
      </c>
      <c r="Q148" s="11" t="s">
        <v>28</v>
      </c>
      <c r="R148" s="11" t="s">
        <v>28</v>
      </c>
      <c r="S148" s="11" t="s">
        <v>28</v>
      </c>
      <c r="T148" s="10" t="s">
        <v>28</v>
      </c>
      <c r="U148" s="13">
        <v>75</v>
      </c>
      <c r="V148" s="14">
        <v>6</v>
      </c>
      <c r="W148" s="14">
        <v>28</v>
      </c>
      <c r="X148" s="14" t="s">
        <v>28</v>
      </c>
    </row>
    <row r="149" spans="1:24" s="15" customFormat="1" ht="42" customHeight="1" x14ac:dyDescent="0.25">
      <c r="A149" s="53">
        <v>13.75</v>
      </c>
      <c r="B149" s="42">
        <v>3651</v>
      </c>
      <c r="C149" s="43" t="str">
        <f t="shared" si="2"/>
        <v>Tech Sheet</v>
      </c>
      <c r="D149" s="44" t="s">
        <v>73</v>
      </c>
      <c r="E149" s="48" t="s">
        <v>1002</v>
      </c>
      <c r="F149" s="49" t="s">
        <v>1006</v>
      </c>
      <c r="G149" s="10">
        <v>2025</v>
      </c>
      <c r="H149" s="11" t="s">
        <v>292</v>
      </c>
      <c r="I149" s="10" t="s">
        <v>40</v>
      </c>
      <c r="J149" s="11" t="s">
        <v>41</v>
      </c>
      <c r="K149" s="10" t="s">
        <v>957</v>
      </c>
      <c r="L149" s="10" t="s">
        <v>1003</v>
      </c>
      <c r="M149" s="12" t="s">
        <v>1004</v>
      </c>
      <c r="N149" s="12">
        <v>0.13</v>
      </c>
      <c r="O149" s="11" t="s">
        <v>39</v>
      </c>
      <c r="P149" s="11" t="s">
        <v>39</v>
      </c>
      <c r="Q149" s="11" t="s">
        <v>39</v>
      </c>
      <c r="R149" s="11" t="s">
        <v>28</v>
      </c>
      <c r="S149" s="11" t="s">
        <v>28</v>
      </c>
      <c r="T149" s="10" t="s">
        <v>28</v>
      </c>
      <c r="U149" s="13">
        <v>75</v>
      </c>
      <c r="V149" s="14">
        <v>6</v>
      </c>
      <c r="W149" s="14">
        <v>28</v>
      </c>
      <c r="X149" s="14" t="s">
        <v>28</v>
      </c>
    </row>
    <row r="150" spans="1:24" s="15" customFormat="1" ht="42" customHeight="1" x14ac:dyDescent="0.25">
      <c r="A150" s="53">
        <v>13.75</v>
      </c>
      <c r="B150" s="42">
        <v>5313</v>
      </c>
      <c r="C150" s="43" t="str">
        <f t="shared" si="2"/>
        <v>Tech Sheet</v>
      </c>
      <c r="D150" s="44" t="s">
        <v>54</v>
      </c>
      <c r="E150" s="48" t="s">
        <v>1740</v>
      </c>
      <c r="F150" s="49" t="s">
        <v>1742</v>
      </c>
      <c r="G150" s="10">
        <v>2024</v>
      </c>
      <c r="H150" s="11" t="s">
        <v>1501</v>
      </c>
      <c r="I150" s="10" t="s">
        <v>40</v>
      </c>
      <c r="J150" s="11" t="s">
        <v>29</v>
      </c>
      <c r="K150" s="10" t="s">
        <v>1735</v>
      </c>
      <c r="L150" s="10" t="s">
        <v>115</v>
      </c>
      <c r="M150" s="12" t="s">
        <v>1741</v>
      </c>
      <c r="N150" s="12">
        <v>0.12</v>
      </c>
      <c r="O150" s="11" t="s">
        <v>37</v>
      </c>
      <c r="P150" s="11" t="s">
        <v>37</v>
      </c>
      <c r="Q150" s="11" t="s">
        <v>28</v>
      </c>
      <c r="R150" s="11" t="s">
        <v>28</v>
      </c>
      <c r="S150" s="11" t="s">
        <v>28</v>
      </c>
      <c r="T150" s="10" t="s">
        <v>28</v>
      </c>
      <c r="U150" s="13">
        <v>75</v>
      </c>
      <c r="V150" s="14">
        <v>6</v>
      </c>
      <c r="W150" s="14">
        <v>0</v>
      </c>
      <c r="X150" s="14" t="s">
        <v>28</v>
      </c>
    </row>
    <row r="151" spans="1:24" s="15" customFormat="1" ht="42" customHeight="1" x14ac:dyDescent="0.25">
      <c r="A151" s="53">
        <v>13.77</v>
      </c>
      <c r="B151" s="42">
        <v>2783</v>
      </c>
      <c r="C151" s="43" t="str">
        <f t="shared" si="2"/>
        <v>Tech Sheet</v>
      </c>
      <c r="D151" s="44" t="s">
        <v>201</v>
      </c>
      <c r="E151" s="48" t="s">
        <v>632</v>
      </c>
      <c r="F151" s="49" t="s">
        <v>633</v>
      </c>
      <c r="G151" s="10">
        <v>2024</v>
      </c>
      <c r="H151" s="11" t="s">
        <v>630</v>
      </c>
      <c r="I151" s="10" t="s">
        <v>40</v>
      </c>
      <c r="J151" s="11" t="s">
        <v>29</v>
      </c>
      <c r="K151" s="10" t="s">
        <v>631</v>
      </c>
      <c r="L151" s="10" t="s">
        <v>101</v>
      </c>
      <c r="M151" s="12" t="s">
        <v>102</v>
      </c>
      <c r="N151" s="12">
        <v>0.125</v>
      </c>
      <c r="O151" s="11" t="s">
        <v>37</v>
      </c>
      <c r="P151" s="11" t="s">
        <v>37</v>
      </c>
      <c r="Q151" s="11" t="s">
        <v>28</v>
      </c>
      <c r="R151" s="11" t="s">
        <v>28</v>
      </c>
      <c r="S151" s="11" t="s">
        <v>28</v>
      </c>
      <c r="T151" s="10" t="s">
        <v>28</v>
      </c>
      <c r="U151" s="13">
        <v>75</v>
      </c>
      <c r="V151" s="14">
        <v>6</v>
      </c>
      <c r="W151" s="14">
        <v>21</v>
      </c>
      <c r="X151" s="14" t="s">
        <v>28</v>
      </c>
    </row>
    <row r="152" spans="1:24" s="15" customFormat="1" ht="42" customHeight="1" x14ac:dyDescent="0.25">
      <c r="A152" s="53">
        <v>13.77</v>
      </c>
      <c r="B152" s="42">
        <v>3571</v>
      </c>
      <c r="C152" s="43" t="str">
        <f t="shared" si="2"/>
        <v>Tech Sheet</v>
      </c>
      <c r="D152" s="44" t="s">
        <v>201</v>
      </c>
      <c r="E152" s="48" t="s">
        <v>967</v>
      </c>
      <c r="F152" s="49" t="s">
        <v>968</v>
      </c>
      <c r="G152" s="10">
        <v>2024</v>
      </c>
      <c r="H152" s="11" t="s">
        <v>630</v>
      </c>
      <c r="I152" s="10" t="s">
        <v>40</v>
      </c>
      <c r="J152" s="11" t="s">
        <v>29</v>
      </c>
      <c r="K152" s="10" t="s">
        <v>966</v>
      </c>
      <c r="L152" s="10" t="s">
        <v>101</v>
      </c>
      <c r="M152" s="12" t="s">
        <v>102</v>
      </c>
      <c r="N152" s="12">
        <v>0.125</v>
      </c>
      <c r="O152" s="11" t="s">
        <v>37</v>
      </c>
      <c r="P152" s="11" t="s">
        <v>37</v>
      </c>
      <c r="Q152" s="11" t="s">
        <v>28</v>
      </c>
      <c r="R152" s="11" t="s">
        <v>28</v>
      </c>
      <c r="S152" s="11" t="s">
        <v>28</v>
      </c>
      <c r="T152" s="10" t="s">
        <v>28</v>
      </c>
      <c r="U152" s="13">
        <v>75</v>
      </c>
      <c r="V152" s="14">
        <v>6</v>
      </c>
      <c r="W152" s="14">
        <v>21</v>
      </c>
      <c r="X152" s="14" t="s">
        <v>28</v>
      </c>
    </row>
    <row r="153" spans="1:24" s="15" customFormat="1" ht="42" customHeight="1" x14ac:dyDescent="0.25">
      <c r="A153" s="53">
        <v>13.77</v>
      </c>
      <c r="B153" s="42">
        <v>5203</v>
      </c>
      <c r="C153" s="43" t="str">
        <f t="shared" si="2"/>
        <v>Tech Sheet</v>
      </c>
      <c r="D153" s="44" t="s">
        <v>25</v>
      </c>
      <c r="E153" s="48" t="s">
        <v>1721</v>
      </c>
      <c r="F153" s="49" t="s">
        <v>1722</v>
      </c>
      <c r="G153" s="10">
        <v>2024</v>
      </c>
      <c r="H153" s="11" t="s">
        <v>152</v>
      </c>
      <c r="I153" s="10" t="s">
        <v>40</v>
      </c>
      <c r="J153" s="11" t="s">
        <v>41</v>
      </c>
      <c r="K153" s="10" t="s">
        <v>1720</v>
      </c>
      <c r="L153" s="10" t="s">
        <v>155</v>
      </c>
      <c r="M153" s="12" t="s">
        <v>156</v>
      </c>
      <c r="N153" s="12">
        <v>0.125</v>
      </c>
      <c r="O153" s="11" t="s">
        <v>37</v>
      </c>
      <c r="P153" s="11" t="s">
        <v>37</v>
      </c>
      <c r="Q153" s="11" t="s">
        <v>28</v>
      </c>
      <c r="R153" s="11" t="s">
        <v>28</v>
      </c>
      <c r="S153" s="11" t="s">
        <v>28</v>
      </c>
      <c r="T153" s="10" t="s">
        <v>28</v>
      </c>
      <c r="U153" s="13">
        <v>75</v>
      </c>
      <c r="V153" s="14">
        <v>12</v>
      </c>
      <c r="W153" s="14">
        <v>10</v>
      </c>
      <c r="X153" s="14" t="s">
        <v>28</v>
      </c>
    </row>
    <row r="154" spans="1:24" s="15" customFormat="1" ht="42" customHeight="1" x14ac:dyDescent="0.25">
      <c r="A154" s="53">
        <v>13.77</v>
      </c>
      <c r="B154" s="42">
        <v>5203</v>
      </c>
      <c r="C154" s="43" t="str">
        <f t="shared" si="2"/>
        <v>Tech Sheet</v>
      </c>
      <c r="D154" s="44" t="s">
        <v>25</v>
      </c>
      <c r="E154" s="48" t="s">
        <v>1721</v>
      </c>
      <c r="F154" s="49" t="s">
        <v>1722</v>
      </c>
      <c r="G154" s="10">
        <v>2025</v>
      </c>
      <c r="H154" s="11" t="s">
        <v>152</v>
      </c>
      <c r="I154" s="10" t="s">
        <v>40</v>
      </c>
      <c r="J154" s="11" t="s">
        <v>41</v>
      </c>
      <c r="K154" s="10" t="s">
        <v>1720</v>
      </c>
      <c r="L154" s="10" t="s">
        <v>155</v>
      </c>
      <c r="M154" s="12" t="s">
        <v>156</v>
      </c>
      <c r="N154" s="12">
        <v>0.125</v>
      </c>
      <c r="O154" s="11" t="s">
        <v>39</v>
      </c>
      <c r="P154" s="11" t="s">
        <v>39</v>
      </c>
      <c r="Q154" s="11" t="s">
        <v>39</v>
      </c>
      <c r="R154" s="11" t="s">
        <v>28</v>
      </c>
      <c r="S154" s="11" t="s">
        <v>28</v>
      </c>
      <c r="T154" s="10" t="s">
        <v>28</v>
      </c>
      <c r="U154" s="13">
        <v>75</v>
      </c>
      <c r="V154" s="14">
        <v>12</v>
      </c>
      <c r="W154" s="14">
        <v>10</v>
      </c>
      <c r="X154" s="14" t="s">
        <v>28</v>
      </c>
    </row>
    <row r="155" spans="1:24" s="15" customFormat="1" ht="42" customHeight="1" x14ac:dyDescent="0.25">
      <c r="A155" s="53">
        <v>13.77</v>
      </c>
      <c r="B155" s="42">
        <v>5817</v>
      </c>
      <c r="C155" s="43" t="str">
        <f t="shared" si="2"/>
        <v>Tech Sheet</v>
      </c>
      <c r="D155" s="44" t="s">
        <v>90</v>
      </c>
      <c r="E155" s="48" t="s">
        <v>2266</v>
      </c>
      <c r="F155" s="49" t="s">
        <v>2267</v>
      </c>
      <c r="G155" s="10">
        <v>2025</v>
      </c>
      <c r="H155" s="11" t="s">
        <v>138</v>
      </c>
      <c r="I155" s="10" t="s">
        <v>40</v>
      </c>
      <c r="J155" s="11" t="s">
        <v>29</v>
      </c>
      <c r="K155" s="10" t="s">
        <v>2261</v>
      </c>
      <c r="L155" s="10" t="s">
        <v>101</v>
      </c>
      <c r="M155" s="12" t="s">
        <v>102</v>
      </c>
      <c r="N155" s="12">
        <v>0.13</v>
      </c>
      <c r="O155" s="11" t="s">
        <v>39</v>
      </c>
      <c r="P155" s="11" t="s">
        <v>39</v>
      </c>
      <c r="Q155" s="11" t="s">
        <v>39</v>
      </c>
      <c r="R155" s="11" t="s">
        <v>28</v>
      </c>
      <c r="S155" s="11" t="s">
        <v>28</v>
      </c>
      <c r="T155" s="10" t="s">
        <v>28</v>
      </c>
      <c r="U155" s="13">
        <v>75</v>
      </c>
      <c r="V155" s="14">
        <v>6</v>
      </c>
      <c r="W155" s="14">
        <v>25</v>
      </c>
      <c r="X155" s="14" t="s">
        <v>28</v>
      </c>
    </row>
    <row r="156" spans="1:24" s="15" customFormat="1" ht="42" customHeight="1" x14ac:dyDescent="0.25">
      <c r="A156" s="53">
        <v>13.85</v>
      </c>
      <c r="B156" s="42">
        <v>5815</v>
      </c>
      <c r="C156" s="43" t="str">
        <f t="shared" si="2"/>
        <v>Tech Sheet</v>
      </c>
      <c r="D156" s="44" t="s">
        <v>90</v>
      </c>
      <c r="E156" s="48" t="s">
        <v>2262</v>
      </c>
      <c r="F156" s="49" t="s">
        <v>2263</v>
      </c>
      <c r="G156" s="10">
        <v>2025</v>
      </c>
      <c r="H156" s="11" t="s">
        <v>138</v>
      </c>
      <c r="I156" s="10" t="s">
        <v>40</v>
      </c>
      <c r="J156" s="11" t="s">
        <v>29</v>
      </c>
      <c r="K156" s="10" t="s">
        <v>2261</v>
      </c>
      <c r="L156" s="10" t="s">
        <v>1212</v>
      </c>
      <c r="M156" s="12" t="s">
        <v>1456</v>
      </c>
      <c r="N156" s="12">
        <v>0.13</v>
      </c>
      <c r="O156" s="11" t="s">
        <v>39</v>
      </c>
      <c r="P156" s="11" t="s">
        <v>39</v>
      </c>
      <c r="Q156" s="11" t="s">
        <v>39</v>
      </c>
      <c r="R156" s="11" t="s">
        <v>28</v>
      </c>
      <c r="S156" s="11" t="s">
        <v>28</v>
      </c>
      <c r="T156" s="10" t="s">
        <v>28</v>
      </c>
      <c r="U156" s="13">
        <v>75</v>
      </c>
      <c r="V156" s="14">
        <v>6</v>
      </c>
      <c r="W156" s="14">
        <v>0</v>
      </c>
      <c r="X156" s="14" t="s">
        <v>28</v>
      </c>
    </row>
    <row r="157" spans="1:24" s="15" customFormat="1" ht="42" customHeight="1" x14ac:dyDescent="0.25">
      <c r="A157" s="53">
        <v>13.88</v>
      </c>
      <c r="B157" s="42">
        <v>3994</v>
      </c>
      <c r="C157" s="43" t="str">
        <f t="shared" si="2"/>
        <v>Tech Sheet</v>
      </c>
      <c r="D157" s="44" t="s">
        <v>1155</v>
      </c>
      <c r="E157" s="48" t="s">
        <v>1158</v>
      </c>
      <c r="F157" s="49" t="s">
        <v>1161</v>
      </c>
      <c r="G157" s="10">
        <v>2024</v>
      </c>
      <c r="H157" s="11" t="s">
        <v>1156</v>
      </c>
      <c r="I157" s="10" t="s">
        <v>40</v>
      </c>
      <c r="J157" s="11" t="s">
        <v>29</v>
      </c>
      <c r="K157" s="10" t="s">
        <v>1157</v>
      </c>
      <c r="L157" s="10" t="s">
        <v>1159</v>
      </c>
      <c r="M157" s="12" t="s">
        <v>1160</v>
      </c>
      <c r="N157" s="12">
        <v>0.12</v>
      </c>
      <c r="O157" s="11" t="s">
        <v>37</v>
      </c>
      <c r="P157" s="11" t="s">
        <v>37</v>
      </c>
      <c r="Q157" s="11" t="s">
        <v>28</v>
      </c>
      <c r="R157" s="11" t="s">
        <v>28</v>
      </c>
      <c r="S157" s="11" t="s">
        <v>28</v>
      </c>
      <c r="T157" s="10" t="s">
        <v>28</v>
      </c>
      <c r="U157" s="13">
        <v>75</v>
      </c>
      <c r="V157" s="14">
        <v>6</v>
      </c>
      <c r="W157" s="14">
        <v>30</v>
      </c>
      <c r="X157" s="14" t="s">
        <v>28</v>
      </c>
    </row>
    <row r="158" spans="1:24" s="15" customFormat="1" ht="42" customHeight="1" x14ac:dyDescent="0.25">
      <c r="A158" s="53">
        <v>13.94</v>
      </c>
      <c r="B158" s="42">
        <v>4727</v>
      </c>
      <c r="C158" s="43" t="str">
        <f t="shared" si="2"/>
        <v>Tech Sheet</v>
      </c>
      <c r="D158" s="44" t="s">
        <v>90</v>
      </c>
      <c r="E158" s="48" t="s">
        <v>1455</v>
      </c>
      <c r="F158" s="49" t="s">
        <v>1457</v>
      </c>
      <c r="G158" s="10">
        <v>2024</v>
      </c>
      <c r="H158" s="11" t="s">
        <v>138</v>
      </c>
      <c r="I158" s="10" t="s">
        <v>40</v>
      </c>
      <c r="J158" s="11" t="s">
        <v>29</v>
      </c>
      <c r="K158" s="10" t="s">
        <v>1454</v>
      </c>
      <c r="L158" s="10" t="s">
        <v>1212</v>
      </c>
      <c r="M158" s="12" t="s">
        <v>1456</v>
      </c>
      <c r="N158" s="12">
        <v>0.13500000000000001</v>
      </c>
      <c r="O158" s="11" t="s">
        <v>37</v>
      </c>
      <c r="P158" s="11" t="s">
        <v>37</v>
      </c>
      <c r="Q158" s="11" t="s">
        <v>37</v>
      </c>
      <c r="R158" s="11" t="s">
        <v>37</v>
      </c>
      <c r="S158" s="11" t="s">
        <v>28</v>
      </c>
      <c r="T158" s="10" t="s">
        <v>28</v>
      </c>
      <c r="U158" s="13">
        <v>75</v>
      </c>
      <c r="V158" s="14">
        <v>6</v>
      </c>
      <c r="W158" s="14">
        <v>21</v>
      </c>
      <c r="X158" s="14" t="s">
        <v>28</v>
      </c>
    </row>
    <row r="159" spans="1:24" s="15" customFormat="1" ht="42" customHeight="1" x14ac:dyDescent="0.25">
      <c r="A159" s="53">
        <v>13.99</v>
      </c>
      <c r="B159" s="42">
        <v>1146</v>
      </c>
      <c r="C159" s="43" t="str">
        <f t="shared" si="2"/>
        <v>Tech Sheet</v>
      </c>
      <c r="D159" s="44" t="s">
        <v>25</v>
      </c>
      <c r="E159" s="48" t="s">
        <v>109</v>
      </c>
      <c r="F159" s="49" t="s">
        <v>112</v>
      </c>
      <c r="G159" s="10">
        <v>2024</v>
      </c>
      <c r="H159" s="11" t="s">
        <v>26</v>
      </c>
      <c r="I159" s="10" t="s">
        <v>40</v>
      </c>
      <c r="J159" s="11" t="s">
        <v>29</v>
      </c>
      <c r="K159" s="10" t="s">
        <v>30</v>
      </c>
      <c r="L159" s="10" t="s">
        <v>110</v>
      </c>
      <c r="M159" s="12" t="s">
        <v>111</v>
      </c>
      <c r="N159" s="12">
        <v>0.12</v>
      </c>
      <c r="O159" s="11" t="s">
        <v>37</v>
      </c>
      <c r="P159" s="11" t="s">
        <v>37</v>
      </c>
      <c r="Q159" s="11" t="s">
        <v>28</v>
      </c>
      <c r="R159" s="11" t="s">
        <v>28</v>
      </c>
      <c r="S159" s="11" t="s">
        <v>28</v>
      </c>
      <c r="T159" s="10" t="s">
        <v>28</v>
      </c>
      <c r="U159" s="13">
        <v>75</v>
      </c>
      <c r="V159" s="14">
        <v>6</v>
      </c>
      <c r="W159" s="14">
        <v>21</v>
      </c>
      <c r="X159" s="14" t="s">
        <v>28</v>
      </c>
    </row>
    <row r="160" spans="1:24" s="15" customFormat="1" ht="42" customHeight="1" x14ac:dyDescent="0.25">
      <c r="A160" s="53">
        <v>13.99</v>
      </c>
      <c r="B160" s="42">
        <v>1146</v>
      </c>
      <c r="C160" s="43" t="str">
        <f t="shared" si="2"/>
        <v>Tech Sheet</v>
      </c>
      <c r="D160" s="44" t="s">
        <v>25</v>
      </c>
      <c r="E160" s="48" t="s">
        <v>109</v>
      </c>
      <c r="F160" s="49" t="s">
        <v>112</v>
      </c>
      <c r="G160" s="10">
        <v>2025</v>
      </c>
      <c r="H160" s="11" t="s">
        <v>26</v>
      </c>
      <c r="I160" s="10" t="s">
        <v>40</v>
      </c>
      <c r="J160" s="11" t="s">
        <v>29</v>
      </c>
      <c r="K160" s="10" t="s">
        <v>30</v>
      </c>
      <c r="L160" s="10" t="s">
        <v>110</v>
      </c>
      <c r="M160" s="12" t="s">
        <v>111</v>
      </c>
      <c r="N160" s="12">
        <v>0.12</v>
      </c>
      <c r="O160" s="11" t="s">
        <v>37</v>
      </c>
      <c r="P160" s="11" t="s">
        <v>37</v>
      </c>
      <c r="Q160" s="11" t="s">
        <v>28</v>
      </c>
      <c r="R160" s="11" t="s">
        <v>28</v>
      </c>
      <c r="S160" s="11" t="s">
        <v>28</v>
      </c>
      <c r="T160" s="10" t="s">
        <v>28</v>
      </c>
      <c r="U160" s="13">
        <v>75</v>
      </c>
      <c r="V160" s="14">
        <v>6</v>
      </c>
      <c r="W160" s="14">
        <v>21</v>
      </c>
      <c r="X160" s="14" t="s">
        <v>28</v>
      </c>
    </row>
    <row r="161" spans="1:24" s="15" customFormat="1" ht="42" customHeight="1" x14ac:dyDescent="0.25">
      <c r="A161" s="53">
        <v>13.99</v>
      </c>
      <c r="B161" s="42">
        <v>2672</v>
      </c>
      <c r="C161" s="43" t="str">
        <f t="shared" si="2"/>
        <v>Tech Sheet</v>
      </c>
      <c r="D161" s="44" t="s">
        <v>90</v>
      </c>
      <c r="E161" s="48" t="s">
        <v>583</v>
      </c>
      <c r="F161" s="49" t="s">
        <v>586</v>
      </c>
      <c r="G161" s="10">
        <v>2024</v>
      </c>
      <c r="H161" s="11" t="s">
        <v>146</v>
      </c>
      <c r="I161" s="10" t="s">
        <v>40</v>
      </c>
      <c r="J161" s="11" t="s">
        <v>41</v>
      </c>
      <c r="K161" s="10" t="s">
        <v>582</v>
      </c>
      <c r="L161" s="10" t="s">
        <v>584</v>
      </c>
      <c r="M161" s="12" t="s">
        <v>585</v>
      </c>
      <c r="N161" s="12">
        <v>0.13500000000000001</v>
      </c>
      <c r="O161" s="11" t="s">
        <v>37</v>
      </c>
      <c r="P161" s="11" t="s">
        <v>37</v>
      </c>
      <c r="Q161" s="11" t="s">
        <v>28</v>
      </c>
      <c r="R161" s="11" t="s">
        <v>28</v>
      </c>
      <c r="S161" s="11" t="s">
        <v>28</v>
      </c>
      <c r="T161" s="10" t="s">
        <v>28</v>
      </c>
      <c r="U161" s="13">
        <v>75</v>
      </c>
      <c r="V161" s="14">
        <v>12</v>
      </c>
      <c r="W161" s="14">
        <v>12</v>
      </c>
      <c r="X161" s="14" t="s">
        <v>28</v>
      </c>
    </row>
    <row r="162" spans="1:24" s="15" customFormat="1" ht="42" customHeight="1" x14ac:dyDescent="0.25">
      <c r="A162" s="53">
        <v>13.99</v>
      </c>
      <c r="B162" s="42">
        <v>5092</v>
      </c>
      <c r="C162" s="43" t="str">
        <f t="shared" si="2"/>
        <v>Tech Sheet</v>
      </c>
      <c r="D162" s="44" t="s">
        <v>1365</v>
      </c>
      <c r="E162" s="48" t="s">
        <v>1670</v>
      </c>
      <c r="F162" s="49" t="s">
        <v>1672</v>
      </c>
      <c r="G162" s="10">
        <v>2022</v>
      </c>
      <c r="H162" s="11" t="s">
        <v>1665</v>
      </c>
      <c r="I162" s="10" t="s">
        <v>1666</v>
      </c>
      <c r="J162" s="11" t="s">
        <v>1667</v>
      </c>
      <c r="K162" s="10" t="s">
        <v>1668</v>
      </c>
      <c r="L162" s="10" t="s">
        <v>1669</v>
      </c>
      <c r="M162" s="12" t="s">
        <v>1671</v>
      </c>
      <c r="N162" s="12">
        <v>5.1999999999999998E-2</v>
      </c>
      <c r="O162" s="11" t="s">
        <v>37</v>
      </c>
      <c r="P162" s="11" t="s">
        <v>37</v>
      </c>
      <c r="Q162" s="11" t="s">
        <v>28</v>
      </c>
      <c r="R162" s="11" t="s">
        <v>28</v>
      </c>
      <c r="S162" s="11" t="s">
        <v>28</v>
      </c>
      <c r="T162" s="10" t="s">
        <v>28</v>
      </c>
      <c r="U162" s="13">
        <v>75</v>
      </c>
      <c r="V162" s="14">
        <v>6</v>
      </c>
      <c r="W162" s="14">
        <v>20</v>
      </c>
      <c r="X162" s="14" t="s">
        <v>28</v>
      </c>
    </row>
    <row r="163" spans="1:24" s="15" customFormat="1" ht="42" customHeight="1" x14ac:dyDescent="0.25">
      <c r="A163" s="53">
        <v>13.99</v>
      </c>
      <c r="B163" s="42">
        <v>5312</v>
      </c>
      <c r="C163" s="43" t="str">
        <f t="shared" si="2"/>
        <v>Tech Sheet</v>
      </c>
      <c r="D163" s="44" t="s">
        <v>54</v>
      </c>
      <c r="E163" s="48" t="s">
        <v>1736</v>
      </c>
      <c r="F163" s="49" t="s">
        <v>1738</v>
      </c>
      <c r="G163" s="10">
        <v>2023</v>
      </c>
      <c r="H163" s="11" t="s">
        <v>1501</v>
      </c>
      <c r="I163" s="10" t="s">
        <v>40</v>
      </c>
      <c r="J163" s="11" t="s">
        <v>41</v>
      </c>
      <c r="K163" s="10" t="s">
        <v>1735</v>
      </c>
      <c r="L163" s="10" t="s">
        <v>186</v>
      </c>
      <c r="M163" s="12" t="s">
        <v>1737</v>
      </c>
      <c r="N163" s="12">
        <v>0.125</v>
      </c>
      <c r="O163" s="11" t="s">
        <v>37</v>
      </c>
      <c r="P163" s="11" t="s">
        <v>37</v>
      </c>
      <c r="Q163" s="11" t="s">
        <v>28</v>
      </c>
      <c r="R163" s="11" t="s">
        <v>28</v>
      </c>
      <c r="S163" s="11" t="s">
        <v>28</v>
      </c>
      <c r="T163" s="10" t="s">
        <v>28</v>
      </c>
      <c r="U163" s="13">
        <v>75</v>
      </c>
      <c r="V163" s="14">
        <v>6</v>
      </c>
      <c r="W163" s="14">
        <v>0</v>
      </c>
      <c r="X163" s="14" t="s">
        <v>28</v>
      </c>
    </row>
    <row r="164" spans="1:24" s="15" customFormat="1" ht="42" customHeight="1" x14ac:dyDescent="0.25">
      <c r="A164" s="53">
        <v>13.99</v>
      </c>
      <c r="B164" s="42">
        <v>5443</v>
      </c>
      <c r="C164" s="43" t="str">
        <f t="shared" si="2"/>
        <v>Tech Sheet</v>
      </c>
      <c r="D164" s="44" t="s">
        <v>78</v>
      </c>
      <c r="E164" s="48" t="s">
        <v>1820</v>
      </c>
      <c r="F164" s="49" t="s">
        <v>1821</v>
      </c>
      <c r="G164" s="10">
        <v>2022</v>
      </c>
      <c r="H164" s="11" t="s">
        <v>181</v>
      </c>
      <c r="I164" s="10" t="s">
        <v>40</v>
      </c>
      <c r="J164" s="11" t="s">
        <v>41</v>
      </c>
      <c r="K164" s="10" t="s">
        <v>535</v>
      </c>
      <c r="L164" s="10" t="s">
        <v>76</v>
      </c>
      <c r="M164" s="12" t="s">
        <v>534</v>
      </c>
      <c r="N164" s="12">
        <v>0.14000000000000001</v>
      </c>
      <c r="O164" s="11" t="s">
        <v>37</v>
      </c>
      <c r="P164" s="11" t="s">
        <v>37</v>
      </c>
      <c r="Q164" s="11" t="s">
        <v>28</v>
      </c>
      <c r="R164" s="11" t="s">
        <v>28</v>
      </c>
      <c r="S164" s="11" t="s">
        <v>28</v>
      </c>
      <c r="T164" s="10" t="s">
        <v>28</v>
      </c>
      <c r="U164" s="13">
        <v>75</v>
      </c>
      <c r="V164" s="14">
        <v>12</v>
      </c>
      <c r="W164" s="14">
        <v>14</v>
      </c>
      <c r="X164" s="14" t="s">
        <v>28</v>
      </c>
    </row>
    <row r="165" spans="1:24" s="15" customFormat="1" ht="42" customHeight="1" x14ac:dyDescent="0.25">
      <c r="A165" s="53">
        <v>13.99</v>
      </c>
      <c r="B165" s="42">
        <v>5443</v>
      </c>
      <c r="C165" s="43" t="str">
        <f t="shared" si="2"/>
        <v>Tech Sheet</v>
      </c>
      <c r="D165" s="44" t="s">
        <v>78</v>
      </c>
      <c r="E165" s="48" t="s">
        <v>1820</v>
      </c>
      <c r="F165" s="49" t="s">
        <v>1821</v>
      </c>
      <c r="G165" s="10">
        <v>2023</v>
      </c>
      <c r="H165" s="11" t="s">
        <v>181</v>
      </c>
      <c r="I165" s="10" t="s">
        <v>40</v>
      </c>
      <c r="J165" s="11" t="s">
        <v>41</v>
      </c>
      <c r="K165" s="10" t="s">
        <v>535</v>
      </c>
      <c r="L165" s="10" t="s">
        <v>76</v>
      </c>
      <c r="M165" s="12" t="s">
        <v>534</v>
      </c>
      <c r="N165" s="12">
        <v>0.14000000000000001</v>
      </c>
      <c r="O165" s="11" t="s">
        <v>39</v>
      </c>
      <c r="P165" s="11" t="s">
        <v>39</v>
      </c>
      <c r="Q165" s="11" t="s">
        <v>39</v>
      </c>
      <c r="R165" s="11" t="s">
        <v>28</v>
      </c>
      <c r="S165" s="11" t="s">
        <v>28</v>
      </c>
      <c r="T165" s="10" t="s">
        <v>28</v>
      </c>
      <c r="U165" s="13">
        <v>75</v>
      </c>
      <c r="V165" s="14">
        <v>12</v>
      </c>
      <c r="W165" s="14">
        <v>14</v>
      </c>
      <c r="X165" s="14" t="s">
        <v>28</v>
      </c>
    </row>
    <row r="166" spans="1:24" s="15" customFormat="1" ht="42" customHeight="1" x14ac:dyDescent="0.25">
      <c r="A166" s="53">
        <v>13.99</v>
      </c>
      <c r="B166" s="42">
        <v>5687</v>
      </c>
      <c r="C166" s="43" t="str">
        <f t="shared" si="2"/>
        <v>Tech Sheet</v>
      </c>
      <c r="D166" s="44" t="s">
        <v>372</v>
      </c>
      <c r="E166" s="48" t="s">
        <v>2116</v>
      </c>
      <c r="F166" s="49" t="s">
        <v>2119</v>
      </c>
      <c r="G166" s="10">
        <v>2023</v>
      </c>
      <c r="H166" s="11" t="s">
        <v>2115</v>
      </c>
      <c r="I166" s="10" t="s">
        <v>40</v>
      </c>
      <c r="J166" s="11" t="s">
        <v>41</v>
      </c>
      <c r="K166" s="10" t="s">
        <v>374</v>
      </c>
      <c r="L166" s="10" t="s">
        <v>2117</v>
      </c>
      <c r="M166" s="12" t="s">
        <v>2118</v>
      </c>
      <c r="N166" s="12">
        <v>0.13500000000000001</v>
      </c>
      <c r="O166" s="11" t="s">
        <v>37</v>
      </c>
      <c r="P166" s="11" t="s">
        <v>37</v>
      </c>
      <c r="Q166" s="11" t="s">
        <v>28</v>
      </c>
      <c r="R166" s="11" t="s">
        <v>28</v>
      </c>
      <c r="S166" s="11" t="s">
        <v>28</v>
      </c>
      <c r="T166" s="10" t="s">
        <v>28</v>
      </c>
      <c r="U166" s="13">
        <v>75</v>
      </c>
      <c r="V166" s="14">
        <v>12</v>
      </c>
      <c r="W166" s="14">
        <v>14</v>
      </c>
      <c r="X166" s="14" t="s">
        <v>28</v>
      </c>
    </row>
    <row r="167" spans="1:24" s="15" customFormat="1" ht="42" customHeight="1" x14ac:dyDescent="0.25">
      <c r="A167" s="53">
        <v>13.99</v>
      </c>
      <c r="B167" s="42">
        <v>6685</v>
      </c>
      <c r="C167" s="43" t="str">
        <f t="shared" si="2"/>
        <v>Tech Sheet</v>
      </c>
      <c r="D167" s="44" t="s">
        <v>1155</v>
      </c>
      <c r="E167" s="48" t="s">
        <v>2541</v>
      </c>
      <c r="F167" s="49"/>
      <c r="G167" s="10">
        <v>2025</v>
      </c>
      <c r="H167" s="11" t="s">
        <v>1156</v>
      </c>
      <c r="I167" s="10" t="s">
        <v>40</v>
      </c>
      <c r="J167" s="11" t="s">
        <v>104</v>
      </c>
      <c r="K167" s="10" t="s">
        <v>1157</v>
      </c>
      <c r="L167" s="10" t="s">
        <v>1313</v>
      </c>
      <c r="M167" s="12" t="s">
        <v>1314</v>
      </c>
      <c r="N167" s="12">
        <v>0.12</v>
      </c>
      <c r="O167" s="11" t="s">
        <v>39</v>
      </c>
      <c r="P167" s="11" t="s">
        <v>39</v>
      </c>
      <c r="Q167" s="11" t="s">
        <v>28</v>
      </c>
      <c r="R167" s="11" t="s">
        <v>28</v>
      </c>
      <c r="S167" s="11" t="s">
        <v>28</v>
      </c>
      <c r="T167" s="10" t="s">
        <v>28</v>
      </c>
      <c r="U167" s="13">
        <v>75</v>
      </c>
      <c r="V167" s="14">
        <v>6</v>
      </c>
      <c r="W167" s="14">
        <v>30</v>
      </c>
      <c r="X167" s="14" t="s">
        <v>28</v>
      </c>
    </row>
    <row r="168" spans="1:24" s="15" customFormat="1" ht="42" customHeight="1" x14ac:dyDescent="0.25">
      <c r="A168" s="53">
        <v>13.99</v>
      </c>
      <c r="B168" s="42">
        <v>9112</v>
      </c>
      <c r="C168" s="43" t="str">
        <f t="shared" si="2"/>
        <v>Tech Sheet</v>
      </c>
      <c r="D168" s="44" t="s">
        <v>78</v>
      </c>
      <c r="E168" s="48" t="s">
        <v>2649</v>
      </c>
      <c r="F168" s="49" t="s">
        <v>2651</v>
      </c>
      <c r="G168" s="10">
        <v>2024</v>
      </c>
      <c r="H168" s="11" t="s">
        <v>181</v>
      </c>
      <c r="I168" s="10" t="s">
        <v>40</v>
      </c>
      <c r="J168" s="11" t="s">
        <v>41</v>
      </c>
      <c r="K168" s="10" t="s">
        <v>535</v>
      </c>
      <c r="L168" s="10" t="s">
        <v>186</v>
      </c>
      <c r="M168" s="12" t="s">
        <v>546</v>
      </c>
      <c r="N168" s="12">
        <v>0.14499999999999999</v>
      </c>
      <c r="O168" s="11" t="s">
        <v>37</v>
      </c>
      <c r="P168" s="11" t="s">
        <v>37</v>
      </c>
      <c r="Q168" s="11" t="s">
        <v>28</v>
      </c>
      <c r="R168" s="11" t="s">
        <v>28</v>
      </c>
      <c r="S168" s="11" t="s">
        <v>28</v>
      </c>
      <c r="T168" s="10" t="s">
        <v>28</v>
      </c>
      <c r="U168" s="13">
        <v>75</v>
      </c>
      <c r="V168" s="14">
        <v>12</v>
      </c>
      <c r="W168" s="14">
        <v>14</v>
      </c>
      <c r="X168" s="14" t="s">
        <v>28</v>
      </c>
    </row>
    <row r="169" spans="1:24" s="15" customFormat="1" ht="42" customHeight="1" x14ac:dyDescent="0.25">
      <c r="A169" s="53">
        <v>14</v>
      </c>
      <c r="B169" s="42">
        <v>1000</v>
      </c>
      <c r="C169" s="43" t="str">
        <f t="shared" si="2"/>
        <v>Tech Sheet</v>
      </c>
      <c r="D169" s="44" t="s">
        <v>25</v>
      </c>
      <c r="E169" s="48" t="s">
        <v>31</v>
      </c>
      <c r="F169" s="49" t="s">
        <v>34</v>
      </c>
      <c r="G169" s="10" t="s">
        <v>24</v>
      </c>
      <c r="H169" s="11" t="s">
        <v>26</v>
      </c>
      <c r="I169" s="10" t="s">
        <v>27</v>
      </c>
      <c r="J169" s="11" t="s">
        <v>29</v>
      </c>
      <c r="K169" s="10" t="s">
        <v>30</v>
      </c>
      <c r="L169" s="10" t="s">
        <v>32</v>
      </c>
      <c r="M169" s="12" t="s">
        <v>33</v>
      </c>
      <c r="N169" s="12">
        <v>0.11</v>
      </c>
      <c r="O169" s="11" t="s">
        <v>28</v>
      </c>
      <c r="P169" s="11" t="s">
        <v>28</v>
      </c>
      <c r="Q169" s="11" t="s">
        <v>28</v>
      </c>
      <c r="R169" s="11" t="s">
        <v>28</v>
      </c>
      <c r="S169" s="11" t="s">
        <v>28</v>
      </c>
      <c r="T169" s="10" t="s">
        <v>28</v>
      </c>
      <c r="U169" s="13">
        <v>75</v>
      </c>
      <c r="V169" s="14">
        <v>6</v>
      </c>
      <c r="W169" s="14">
        <v>21</v>
      </c>
      <c r="X169" s="14" t="s">
        <v>28</v>
      </c>
    </row>
    <row r="170" spans="1:24" s="15" customFormat="1" ht="42" customHeight="1" x14ac:dyDescent="0.25">
      <c r="A170" s="53">
        <v>14.05</v>
      </c>
      <c r="B170" s="42">
        <v>2817</v>
      </c>
      <c r="C170" s="43" t="str">
        <f t="shared" si="2"/>
        <v>Tech Sheet</v>
      </c>
      <c r="D170" s="44" t="s">
        <v>90</v>
      </c>
      <c r="E170" s="48" t="s">
        <v>654</v>
      </c>
      <c r="F170" s="49" t="s">
        <v>655</v>
      </c>
      <c r="G170" s="10">
        <v>2024</v>
      </c>
      <c r="H170" s="11" t="s">
        <v>652</v>
      </c>
      <c r="I170" s="10" t="s">
        <v>40</v>
      </c>
      <c r="J170" s="11" t="s">
        <v>41</v>
      </c>
      <c r="K170" s="10" t="s">
        <v>653</v>
      </c>
      <c r="L170" s="10" t="s">
        <v>149</v>
      </c>
      <c r="M170" s="12" t="s">
        <v>329</v>
      </c>
      <c r="N170" s="12">
        <v>0.13500000000000001</v>
      </c>
      <c r="O170" s="11" t="s">
        <v>37</v>
      </c>
      <c r="P170" s="11" t="s">
        <v>37</v>
      </c>
      <c r="Q170" s="11" t="s">
        <v>37</v>
      </c>
      <c r="R170" s="11" t="s">
        <v>37</v>
      </c>
      <c r="S170" s="11" t="s">
        <v>28</v>
      </c>
      <c r="T170" s="10" t="s">
        <v>28</v>
      </c>
      <c r="U170" s="13">
        <v>75</v>
      </c>
      <c r="V170" s="14">
        <v>6</v>
      </c>
      <c r="W170" s="14">
        <v>25</v>
      </c>
      <c r="X170" s="14" t="s">
        <v>28</v>
      </c>
    </row>
    <row r="171" spans="1:24" s="15" customFormat="1" ht="42" customHeight="1" x14ac:dyDescent="0.25">
      <c r="A171" s="53">
        <v>14.05</v>
      </c>
      <c r="B171" s="42">
        <v>2953</v>
      </c>
      <c r="C171" s="43" t="str">
        <f t="shared" si="2"/>
        <v>Tech Sheet</v>
      </c>
      <c r="D171" s="44" t="s">
        <v>25</v>
      </c>
      <c r="E171" s="48" t="s">
        <v>774</v>
      </c>
      <c r="F171" s="49" t="s">
        <v>499</v>
      </c>
      <c r="G171" s="10">
        <v>2024</v>
      </c>
      <c r="H171" s="11" t="s">
        <v>152</v>
      </c>
      <c r="I171" s="10" t="s">
        <v>40</v>
      </c>
      <c r="J171" s="11" t="s">
        <v>29</v>
      </c>
      <c r="K171" s="10" t="s">
        <v>153</v>
      </c>
      <c r="L171" s="10" t="s">
        <v>775</v>
      </c>
      <c r="M171" s="12" t="s">
        <v>776</v>
      </c>
      <c r="N171" s="12">
        <v>0.05</v>
      </c>
      <c r="O171" s="11" t="s">
        <v>37</v>
      </c>
      <c r="P171" s="11" t="s">
        <v>37</v>
      </c>
      <c r="Q171" s="11" t="s">
        <v>37</v>
      </c>
      <c r="R171" s="11" t="s">
        <v>37</v>
      </c>
      <c r="S171" s="11" t="s">
        <v>28</v>
      </c>
      <c r="T171" s="10" t="s">
        <v>28</v>
      </c>
      <c r="U171" s="13">
        <v>75</v>
      </c>
      <c r="V171" s="14">
        <v>6</v>
      </c>
      <c r="W171" s="14">
        <v>19</v>
      </c>
      <c r="X171" s="14" t="s">
        <v>28</v>
      </c>
    </row>
    <row r="172" spans="1:24" s="15" customFormat="1" ht="42" customHeight="1" x14ac:dyDescent="0.25">
      <c r="A172" s="53">
        <v>14.05</v>
      </c>
      <c r="B172" s="42">
        <v>2953</v>
      </c>
      <c r="C172" s="43" t="str">
        <f t="shared" si="2"/>
        <v>Tech Sheet</v>
      </c>
      <c r="D172" s="44" t="s">
        <v>25</v>
      </c>
      <c r="E172" s="48" t="s">
        <v>777</v>
      </c>
      <c r="F172" s="49" t="s">
        <v>499</v>
      </c>
      <c r="G172" s="10">
        <v>2025</v>
      </c>
      <c r="H172" s="11" t="s">
        <v>152</v>
      </c>
      <c r="I172" s="10" t="s">
        <v>40</v>
      </c>
      <c r="J172" s="11" t="s">
        <v>29</v>
      </c>
      <c r="K172" s="10" t="s">
        <v>153</v>
      </c>
      <c r="L172" s="10" t="s">
        <v>775</v>
      </c>
      <c r="M172" s="12" t="s">
        <v>776</v>
      </c>
      <c r="N172" s="12">
        <v>0.05</v>
      </c>
      <c r="O172" s="11" t="s">
        <v>37</v>
      </c>
      <c r="P172" s="11" t="s">
        <v>37</v>
      </c>
      <c r="Q172" s="11" t="s">
        <v>37</v>
      </c>
      <c r="R172" s="11" t="s">
        <v>37</v>
      </c>
      <c r="S172" s="11" t="s">
        <v>28</v>
      </c>
      <c r="T172" s="10" t="s">
        <v>28</v>
      </c>
      <c r="U172" s="13">
        <v>75</v>
      </c>
      <c r="V172" s="14">
        <v>6</v>
      </c>
      <c r="W172" s="14">
        <v>19</v>
      </c>
      <c r="X172" s="14" t="s">
        <v>28</v>
      </c>
    </row>
    <row r="173" spans="1:24" s="15" customFormat="1" ht="42" customHeight="1" x14ac:dyDescent="0.25">
      <c r="A173" s="53">
        <v>14.07</v>
      </c>
      <c r="B173" s="42">
        <v>5815</v>
      </c>
      <c r="C173" s="43" t="str">
        <f t="shared" si="2"/>
        <v>Tech Sheet</v>
      </c>
      <c r="D173" s="44" t="s">
        <v>90</v>
      </c>
      <c r="E173" s="48" t="s">
        <v>2262</v>
      </c>
      <c r="F173" s="49" t="s">
        <v>2263</v>
      </c>
      <c r="G173" s="10">
        <v>2024</v>
      </c>
      <c r="H173" s="11" t="s">
        <v>138</v>
      </c>
      <c r="I173" s="10" t="s">
        <v>40</v>
      </c>
      <c r="J173" s="11" t="s">
        <v>29</v>
      </c>
      <c r="K173" s="10" t="s">
        <v>2261</v>
      </c>
      <c r="L173" s="10" t="s">
        <v>1212</v>
      </c>
      <c r="M173" s="12" t="s">
        <v>1456</v>
      </c>
      <c r="N173" s="12">
        <v>0.13500000000000001</v>
      </c>
      <c r="O173" s="11" t="s">
        <v>37</v>
      </c>
      <c r="P173" s="11" t="s">
        <v>37</v>
      </c>
      <c r="Q173" s="11" t="s">
        <v>28</v>
      </c>
      <c r="R173" s="11" t="s">
        <v>28</v>
      </c>
      <c r="S173" s="11" t="s">
        <v>28</v>
      </c>
      <c r="T173" s="10" t="s">
        <v>28</v>
      </c>
      <c r="U173" s="13">
        <v>75</v>
      </c>
      <c r="V173" s="14">
        <v>6</v>
      </c>
      <c r="W173" s="14">
        <v>0</v>
      </c>
      <c r="X173" s="14" t="s">
        <v>28</v>
      </c>
    </row>
    <row r="174" spans="1:24" s="15" customFormat="1" ht="42" customHeight="1" x14ac:dyDescent="0.25">
      <c r="A174" s="53">
        <v>14.08</v>
      </c>
      <c r="B174" s="42">
        <v>2856</v>
      </c>
      <c r="C174" s="43" t="str">
        <f t="shared" si="2"/>
        <v>Tech Sheet</v>
      </c>
      <c r="D174" s="44" t="s">
        <v>25</v>
      </c>
      <c r="E174" s="48" t="s">
        <v>681</v>
      </c>
      <c r="F174" s="49" t="s">
        <v>682</v>
      </c>
      <c r="G174" s="10" t="s">
        <v>24</v>
      </c>
      <c r="H174" s="11" t="s">
        <v>26</v>
      </c>
      <c r="I174" s="10" t="s">
        <v>35</v>
      </c>
      <c r="J174" s="11" t="s">
        <v>29</v>
      </c>
      <c r="K174" s="10" t="s">
        <v>671</v>
      </c>
      <c r="L174" s="10" t="s">
        <v>32</v>
      </c>
      <c r="M174" s="12" t="s">
        <v>33</v>
      </c>
      <c r="N174" s="12">
        <v>0.11</v>
      </c>
      <c r="O174" s="11" t="s">
        <v>37</v>
      </c>
      <c r="P174" s="11" t="s">
        <v>37</v>
      </c>
      <c r="Q174" s="11" t="s">
        <v>28</v>
      </c>
      <c r="R174" s="11" t="s">
        <v>28</v>
      </c>
      <c r="S174" s="11" t="s">
        <v>28</v>
      </c>
      <c r="T174" s="10" t="s">
        <v>28</v>
      </c>
      <c r="U174" s="13">
        <v>75</v>
      </c>
      <c r="V174" s="14">
        <v>6</v>
      </c>
      <c r="W174" s="14">
        <v>16</v>
      </c>
      <c r="X174" s="14" t="s">
        <v>28</v>
      </c>
    </row>
    <row r="175" spans="1:24" s="15" customFormat="1" ht="42" customHeight="1" x14ac:dyDescent="0.25">
      <c r="A175" s="53">
        <v>14.08</v>
      </c>
      <c r="B175" s="42">
        <v>3611</v>
      </c>
      <c r="C175" s="43" t="str">
        <f t="shared" si="2"/>
        <v>Tech Sheet</v>
      </c>
      <c r="D175" s="44" t="s">
        <v>25</v>
      </c>
      <c r="E175" s="48" t="s">
        <v>988</v>
      </c>
      <c r="F175" s="49" t="s">
        <v>990</v>
      </c>
      <c r="G175" s="10">
        <v>2024</v>
      </c>
      <c r="H175" s="11" t="s">
        <v>26</v>
      </c>
      <c r="I175" s="10" t="s">
        <v>35</v>
      </c>
      <c r="J175" s="11" t="s">
        <v>104</v>
      </c>
      <c r="K175" s="10" t="s">
        <v>671</v>
      </c>
      <c r="L175" s="10" t="s">
        <v>32</v>
      </c>
      <c r="M175" s="12" t="s">
        <v>989</v>
      </c>
      <c r="N175" s="12">
        <v>0.105</v>
      </c>
      <c r="O175" s="11" t="s">
        <v>37</v>
      </c>
      <c r="P175" s="11" t="s">
        <v>37</v>
      </c>
      <c r="Q175" s="11" t="s">
        <v>28</v>
      </c>
      <c r="R175" s="11" t="s">
        <v>28</v>
      </c>
      <c r="S175" s="11" t="s">
        <v>28</v>
      </c>
      <c r="T175" s="10" t="s">
        <v>28</v>
      </c>
      <c r="U175" s="13">
        <v>75</v>
      </c>
      <c r="V175" s="14">
        <v>6</v>
      </c>
      <c r="W175" s="14">
        <v>16</v>
      </c>
      <c r="X175" s="14" t="s">
        <v>28</v>
      </c>
    </row>
    <row r="176" spans="1:24" s="15" customFormat="1" ht="42" customHeight="1" x14ac:dyDescent="0.25">
      <c r="A176" s="53">
        <v>14.08</v>
      </c>
      <c r="B176" s="42">
        <v>3611</v>
      </c>
      <c r="C176" s="43" t="str">
        <f t="shared" si="2"/>
        <v>Tech Sheet</v>
      </c>
      <c r="D176" s="44" t="s">
        <v>25</v>
      </c>
      <c r="E176" s="48" t="s">
        <v>988</v>
      </c>
      <c r="F176" s="49" t="s">
        <v>990</v>
      </c>
      <c r="G176" s="10">
        <v>2025</v>
      </c>
      <c r="H176" s="11" t="s">
        <v>26</v>
      </c>
      <c r="I176" s="10" t="s">
        <v>35</v>
      </c>
      <c r="J176" s="11" t="s">
        <v>104</v>
      </c>
      <c r="K176" s="10" t="s">
        <v>671</v>
      </c>
      <c r="L176" s="10" t="s">
        <v>32</v>
      </c>
      <c r="M176" s="12" t="s">
        <v>989</v>
      </c>
      <c r="N176" s="12">
        <v>0.105</v>
      </c>
      <c r="O176" s="11" t="s">
        <v>39</v>
      </c>
      <c r="P176" s="11" t="s">
        <v>39</v>
      </c>
      <c r="Q176" s="11" t="s">
        <v>39</v>
      </c>
      <c r="R176" s="11" t="s">
        <v>28</v>
      </c>
      <c r="S176" s="11" t="s">
        <v>28</v>
      </c>
      <c r="T176" s="10" t="s">
        <v>28</v>
      </c>
      <c r="U176" s="13">
        <v>75</v>
      </c>
      <c r="V176" s="14">
        <v>6</v>
      </c>
      <c r="W176" s="14">
        <v>16</v>
      </c>
      <c r="X176" s="14" t="s">
        <v>28</v>
      </c>
    </row>
    <row r="177" spans="1:24" s="15" customFormat="1" ht="42" customHeight="1" x14ac:dyDescent="0.25">
      <c r="A177" s="53">
        <v>14.08</v>
      </c>
      <c r="B177" s="42">
        <v>4439</v>
      </c>
      <c r="C177" s="43" t="str">
        <f t="shared" si="2"/>
        <v>Tech Sheet</v>
      </c>
      <c r="D177" s="44" t="s">
        <v>1155</v>
      </c>
      <c r="E177" s="48" t="s">
        <v>1312</v>
      </c>
      <c r="F177" s="49" t="s">
        <v>1315</v>
      </c>
      <c r="G177" s="10">
        <v>2025</v>
      </c>
      <c r="H177" s="11" t="s">
        <v>1156</v>
      </c>
      <c r="I177" s="10" t="s">
        <v>40</v>
      </c>
      <c r="J177" s="11" t="s">
        <v>41</v>
      </c>
      <c r="K177" s="10" t="s">
        <v>1157</v>
      </c>
      <c r="L177" s="10" t="s">
        <v>1313</v>
      </c>
      <c r="M177" s="12" t="s">
        <v>1314</v>
      </c>
      <c r="N177" s="12">
        <v>0.125</v>
      </c>
      <c r="O177" s="11" t="s">
        <v>39</v>
      </c>
      <c r="P177" s="11" t="s">
        <v>39</v>
      </c>
      <c r="Q177" s="11" t="s">
        <v>39</v>
      </c>
      <c r="R177" s="11" t="s">
        <v>28</v>
      </c>
      <c r="S177" s="11" t="s">
        <v>28</v>
      </c>
      <c r="T177" s="10" t="s">
        <v>28</v>
      </c>
      <c r="U177" s="13">
        <v>75</v>
      </c>
      <c r="V177" s="14">
        <v>6</v>
      </c>
      <c r="W177" s="14">
        <v>30</v>
      </c>
      <c r="X177" s="14" t="s">
        <v>28</v>
      </c>
    </row>
    <row r="178" spans="1:24" s="15" customFormat="1" ht="42" customHeight="1" x14ac:dyDescent="0.25">
      <c r="A178" s="53">
        <v>14.08</v>
      </c>
      <c r="B178" s="42">
        <v>5387</v>
      </c>
      <c r="C178" s="43" t="str">
        <f t="shared" si="2"/>
        <v>Tech Sheet</v>
      </c>
      <c r="D178" s="44" t="s">
        <v>25</v>
      </c>
      <c r="E178" s="48" t="s">
        <v>1771</v>
      </c>
      <c r="F178" s="49" t="s">
        <v>1772</v>
      </c>
      <c r="G178" s="10">
        <v>2024</v>
      </c>
      <c r="H178" s="11" t="s">
        <v>26</v>
      </c>
      <c r="I178" s="10" t="s">
        <v>40</v>
      </c>
      <c r="J178" s="11" t="s">
        <v>29</v>
      </c>
      <c r="K178" s="10" t="s">
        <v>671</v>
      </c>
      <c r="L178" s="10" t="s">
        <v>110</v>
      </c>
      <c r="M178" s="12" t="s">
        <v>111</v>
      </c>
      <c r="N178" s="12">
        <v>0.12</v>
      </c>
      <c r="O178" s="11" t="s">
        <v>37</v>
      </c>
      <c r="P178" s="11" t="s">
        <v>37</v>
      </c>
      <c r="Q178" s="11" t="s">
        <v>37</v>
      </c>
      <c r="R178" s="11" t="s">
        <v>28</v>
      </c>
      <c r="S178" s="11" t="s">
        <v>28</v>
      </c>
      <c r="T178" s="10" t="s">
        <v>28</v>
      </c>
      <c r="U178" s="13">
        <v>75</v>
      </c>
      <c r="V178" s="14">
        <v>6</v>
      </c>
      <c r="W178" s="14">
        <v>19</v>
      </c>
      <c r="X178" s="14" t="s">
        <v>28</v>
      </c>
    </row>
    <row r="179" spans="1:24" s="15" customFormat="1" ht="42" customHeight="1" x14ac:dyDescent="0.25">
      <c r="A179" s="53">
        <v>14.08</v>
      </c>
      <c r="B179" s="42">
        <v>5387</v>
      </c>
      <c r="C179" s="43" t="str">
        <f t="shared" si="2"/>
        <v>Tech Sheet</v>
      </c>
      <c r="D179" s="44" t="s">
        <v>25</v>
      </c>
      <c r="E179" s="48" t="s">
        <v>1771</v>
      </c>
      <c r="F179" s="49" t="s">
        <v>1772</v>
      </c>
      <c r="G179" s="10">
        <v>2025</v>
      </c>
      <c r="H179" s="11" t="s">
        <v>26</v>
      </c>
      <c r="I179" s="10" t="s">
        <v>40</v>
      </c>
      <c r="J179" s="11" t="s">
        <v>29</v>
      </c>
      <c r="K179" s="10" t="s">
        <v>671</v>
      </c>
      <c r="L179" s="10" t="s">
        <v>110</v>
      </c>
      <c r="M179" s="12" t="s">
        <v>111</v>
      </c>
      <c r="N179" s="12">
        <v>0.12</v>
      </c>
      <c r="O179" s="11" t="s">
        <v>39</v>
      </c>
      <c r="P179" s="11" t="s">
        <v>39</v>
      </c>
      <c r="Q179" s="11" t="s">
        <v>37</v>
      </c>
      <c r="R179" s="11" t="s">
        <v>28</v>
      </c>
      <c r="S179" s="11" t="s">
        <v>28</v>
      </c>
      <c r="T179" s="10" t="s">
        <v>28</v>
      </c>
      <c r="U179" s="13">
        <v>75</v>
      </c>
      <c r="V179" s="14">
        <v>6</v>
      </c>
      <c r="W179" s="14">
        <v>19</v>
      </c>
      <c r="X179" s="14" t="s">
        <v>28</v>
      </c>
    </row>
    <row r="180" spans="1:24" s="15" customFormat="1" ht="42" customHeight="1" x14ac:dyDescent="0.25">
      <c r="A180" s="53">
        <v>14.11</v>
      </c>
      <c r="B180" s="42">
        <v>3105</v>
      </c>
      <c r="C180" s="43" t="str">
        <f t="shared" si="2"/>
        <v>Tech Sheet</v>
      </c>
      <c r="D180" s="44" t="s">
        <v>25</v>
      </c>
      <c r="E180" s="48" t="s">
        <v>804</v>
      </c>
      <c r="F180" s="49" t="s">
        <v>805</v>
      </c>
      <c r="G180" s="10">
        <v>2023</v>
      </c>
      <c r="H180" s="11" t="s">
        <v>158</v>
      </c>
      <c r="I180" s="10" t="s">
        <v>40</v>
      </c>
      <c r="J180" s="11" t="s">
        <v>41</v>
      </c>
      <c r="K180" s="10" t="s">
        <v>159</v>
      </c>
      <c r="L180" s="10" t="s">
        <v>212</v>
      </c>
      <c r="M180" s="12" t="s">
        <v>677</v>
      </c>
      <c r="N180" s="12">
        <v>0.13</v>
      </c>
      <c r="O180" s="11" t="s">
        <v>37</v>
      </c>
      <c r="P180" s="11" t="s">
        <v>37</v>
      </c>
      <c r="Q180" s="11" t="s">
        <v>37</v>
      </c>
      <c r="R180" s="11" t="s">
        <v>37</v>
      </c>
      <c r="S180" s="11" t="s">
        <v>28</v>
      </c>
      <c r="T180" s="10" t="s">
        <v>28</v>
      </c>
      <c r="U180" s="13">
        <v>75</v>
      </c>
      <c r="V180" s="14">
        <v>6</v>
      </c>
      <c r="W180" s="14">
        <v>20</v>
      </c>
      <c r="X180" s="14" t="s">
        <v>28</v>
      </c>
    </row>
    <row r="181" spans="1:24" s="15" customFormat="1" ht="42" customHeight="1" x14ac:dyDescent="0.25">
      <c r="A181" s="53">
        <v>14.11</v>
      </c>
      <c r="B181" s="42">
        <v>3105</v>
      </c>
      <c r="C181" s="43" t="str">
        <f t="shared" si="2"/>
        <v>Tech Sheet</v>
      </c>
      <c r="D181" s="44" t="s">
        <v>25</v>
      </c>
      <c r="E181" s="48" t="s">
        <v>804</v>
      </c>
      <c r="F181" s="49" t="s">
        <v>805</v>
      </c>
      <c r="G181" s="10">
        <v>2024</v>
      </c>
      <c r="H181" s="11" t="s">
        <v>158</v>
      </c>
      <c r="I181" s="10" t="s">
        <v>40</v>
      </c>
      <c r="J181" s="11" t="s">
        <v>41</v>
      </c>
      <c r="K181" s="10" t="s">
        <v>159</v>
      </c>
      <c r="L181" s="10" t="s">
        <v>212</v>
      </c>
      <c r="M181" s="12" t="s">
        <v>677</v>
      </c>
      <c r="N181" s="12">
        <v>0.13</v>
      </c>
      <c r="O181" s="11" t="s">
        <v>39</v>
      </c>
      <c r="P181" s="11" t="s">
        <v>39</v>
      </c>
      <c r="Q181" s="11" t="s">
        <v>39</v>
      </c>
      <c r="R181" s="11" t="s">
        <v>37</v>
      </c>
      <c r="S181" s="11" t="s">
        <v>28</v>
      </c>
      <c r="T181" s="10" t="s">
        <v>28</v>
      </c>
      <c r="U181" s="13">
        <v>75</v>
      </c>
      <c r="V181" s="14">
        <v>6</v>
      </c>
      <c r="W181" s="14">
        <v>20</v>
      </c>
      <c r="X181" s="14" t="s">
        <v>28</v>
      </c>
    </row>
    <row r="182" spans="1:24" s="15" customFormat="1" ht="42" customHeight="1" x14ac:dyDescent="0.25">
      <c r="A182" s="53">
        <v>14.11</v>
      </c>
      <c r="B182" s="42">
        <v>3105</v>
      </c>
      <c r="C182" s="43" t="str">
        <f t="shared" si="2"/>
        <v>Tech Sheet</v>
      </c>
      <c r="D182" s="44" t="s">
        <v>25</v>
      </c>
      <c r="E182" s="48" t="s">
        <v>804</v>
      </c>
      <c r="F182" s="49" t="s">
        <v>805</v>
      </c>
      <c r="G182" s="10">
        <v>2025</v>
      </c>
      <c r="H182" s="11" t="s">
        <v>158</v>
      </c>
      <c r="I182" s="10" t="s">
        <v>40</v>
      </c>
      <c r="J182" s="11" t="s">
        <v>41</v>
      </c>
      <c r="K182" s="10" t="s">
        <v>159</v>
      </c>
      <c r="L182" s="10" t="s">
        <v>212</v>
      </c>
      <c r="M182" s="12" t="s">
        <v>677</v>
      </c>
      <c r="N182" s="12">
        <v>0.13</v>
      </c>
      <c r="O182" s="11" t="s">
        <v>39</v>
      </c>
      <c r="P182" s="11" t="s">
        <v>39</v>
      </c>
      <c r="Q182" s="11" t="s">
        <v>37</v>
      </c>
      <c r="R182" s="11" t="s">
        <v>37</v>
      </c>
      <c r="S182" s="11" t="s">
        <v>28</v>
      </c>
      <c r="T182" s="10" t="s">
        <v>28</v>
      </c>
      <c r="U182" s="13">
        <v>75</v>
      </c>
      <c r="V182" s="14">
        <v>6</v>
      </c>
      <c r="W182" s="14">
        <v>20</v>
      </c>
      <c r="X182" s="14" t="s">
        <v>28</v>
      </c>
    </row>
    <row r="183" spans="1:24" s="15" customFormat="1" ht="42" customHeight="1" x14ac:dyDescent="0.25">
      <c r="A183" s="53">
        <v>14.12</v>
      </c>
      <c r="B183" s="42">
        <v>6634</v>
      </c>
      <c r="C183" s="43" t="str">
        <f t="shared" si="2"/>
        <v>Tech Sheet</v>
      </c>
      <c r="D183" s="44" t="s">
        <v>73</v>
      </c>
      <c r="E183" s="48" t="s">
        <v>2486</v>
      </c>
      <c r="F183" s="49" t="s">
        <v>2488</v>
      </c>
      <c r="G183" s="10">
        <v>2025</v>
      </c>
      <c r="H183" s="11" t="s">
        <v>302</v>
      </c>
      <c r="I183" s="10" t="s">
        <v>40</v>
      </c>
      <c r="J183" s="11" t="s">
        <v>29</v>
      </c>
      <c r="K183" s="10" t="s">
        <v>2485</v>
      </c>
      <c r="L183" s="10" t="s">
        <v>975</v>
      </c>
      <c r="M183" s="12" t="s">
        <v>2487</v>
      </c>
      <c r="N183" s="12">
        <v>0.125</v>
      </c>
      <c r="O183" s="11" t="s">
        <v>37</v>
      </c>
      <c r="P183" s="11" t="s">
        <v>37</v>
      </c>
      <c r="Q183" s="11" t="s">
        <v>28</v>
      </c>
      <c r="R183" s="11" t="s">
        <v>28</v>
      </c>
      <c r="S183" s="11" t="s">
        <v>28</v>
      </c>
      <c r="T183" s="10" t="s">
        <v>28</v>
      </c>
      <c r="U183" s="13">
        <v>75</v>
      </c>
      <c r="V183" s="14">
        <v>6</v>
      </c>
      <c r="W183" s="14">
        <v>25</v>
      </c>
      <c r="X183" s="14" t="s">
        <v>28</v>
      </c>
    </row>
    <row r="184" spans="1:24" s="15" customFormat="1" ht="42" customHeight="1" x14ac:dyDescent="0.25">
      <c r="A184" s="53">
        <v>14.14</v>
      </c>
      <c r="B184" s="42">
        <v>3944</v>
      </c>
      <c r="C184" s="43" t="str">
        <f t="shared" si="2"/>
        <v>Tech Sheet</v>
      </c>
      <c r="D184" s="44" t="s">
        <v>742</v>
      </c>
      <c r="E184" s="48" t="s">
        <v>1142</v>
      </c>
      <c r="F184" s="49" t="s">
        <v>1145</v>
      </c>
      <c r="G184" s="10">
        <v>2021</v>
      </c>
      <c r="H184" s="11" t="s">
        <v>743</v>
      </c>
      <c r="I184" s="10" t="s">
        <v>40</v>
      </c>
      <c r="J184" s="11" t="s">
        <v>41</v>
      </c>
      <c r="K184" s="10" t="s">
        <v>744</v>
      </c>
      <c r="L184" s="10" t="s">
        <v>1143</v>
      </c>
      <c r="M184" s="12" t="s">
        <v>1144</v>
      </c>
      <c r="N184" s="12">
        <v>0.14499999999999999</v>
      </c>
      <c r="O184" s="11" t="s">
        <v>37</v>
      </c>
      <c r="P184" s="11" t="s">
        <v>37</v>
      </c>
      <c r="Q184" s="11" t="s">
        <v>28</v>
      </c>
      <c r="R184" s="11" t="s">
        <v>28</v>
      </c>
      <c r="S184" s="11" t="s">
        <v>28</v>
      </c>
      <c r="T184" s="10" t="s">
        <v>28</v>
      </c>
      <c r="U184" s="13">
        <v>75</v>
      </c>
      <c r="V184" s="14">
        <v>6</v>
      </c>
      <c r="W184" s="14">
        <v>18</v>
      </c>
      <c r="X184" s="14" t="s">
        <v>28</v>
      </c>
    </row>
    <row r="185" spans="1:24" s="15" customFormat="1" ht="42" customHeight="1" x14ac:dyDescent="0.25">
      <c r="A185" s="53">
        <v>14.14</v>
      </c>
      <c r="B185" s="42">
        <v>3944</v>
      </c>
      <c r="C185" s="43" t="str">
        <f t="shared" si="2"/>
        <v>Tech Sheet</v>
      </c>
      <c r="D185" s="44" t="s">
        <v>742</v>
      </c>
      <c r="E185" s="48" t="s">
        <v>1142</v>
      </c>
      <c r="F185" s="49" t="s">
        <v>1145</v>
      </c>
      <c r="G185" s="10">
        <v>2023</v>
      </c>
      <c r="H185" s="11" t="s">
        <v>743</v>
      </c>
      <c r="I185" s="10" t="s">
        <v>40</v>
      </c>
      <c r="J185" s="11" t="s">
        <v>41</v>
      </c>
      <c r="K185" s="10" t="s">
        <v>744</v>
      </c>
      <c r="L185" s="10" t="s">
        <v>1143</v>
      </c>
      <c r="M185" s="12" t="s">
        <v>1144</v>
      </c>
      <c r="N185" s="12">
        <v>0.14499999999999999</v>
      </c>
      <c r="O185" s="11" t="s">
        <v>39</v>
      </c>
      <c r="P185" s="11" t="s">
        <v>39</v>
      </c>
      <c r="Q185" s="11" t="s">
        <v>39</v>
      </c>
      <c r="R185" s="11" t="s">
        <v>28</v>
      </c>
      <c r="S185" s="11" t="s">
        <v>28</v>
      </c>
      <c r="T185" s="10" t="s">
        <v>28</v>
      </c>
      <c r="U185" s="13">
        <v>75</v>
      </c>
      <c r="V185" s="14">
        <v>6</v>
      </c>
      <c r="W185" s="14">
        <v>18</v>
      </c>
      <c r="X185" s="14" t="s">
        <v>28</v>
      </c>
    </row>
    <row r="186" spans="1:24" s="15" customFormat="1" ht="42" customHeight="1" x14ac:dyDescent="0.25">
      <c r="A186" s="53">
        <v>14.14</v>
      </c>
      <c r="B186" s="42">
        <v>3944</v>
      </c>
      <c r="C186" s="43" t="str">
        <f t="shared" si="2"/>
        <v>Tech Sheet</v>
      </c>
      <c r="D186" s="44" t="s">
        <v>742</v>
      </c>
      <c r="E186" s="48" t="s">
        <v>1142</v>
      </c>
      <c r="F186" s="49" t="s">
        <v>1145</v>
      </c>
      <c r="G186" s="10">
        <v>2024</v>
      </c>
      <c r="H186" s="11" t="s">
        <v>743</v>
      </c>
      <c r="I186" s="10" t="s">
        <v>40</v>
      </c>
      <c r="J186" s="11" t="s">
        <v>41</v>
      </c>
      <c r="K186" s="10" t="s">
        <v>744</v>
      </c>
      <c r="L186" s="10" t="s">
        <v>1143</v>
      </c>
      <c r="M186" s="12" t="s">
        <v>1144</v>
      </c>
      <c r="N186" s="12">
        <v>0.14499999999999999</v>
      </c>
      <c r="O186" s="11" t="s">
        <v>39</v>
      </c>
      <c r="P186" s="11" t="s">
        <v>39</v>
      </c>
      <c r="Q186" s="11" t="s">
        <v>39</v>
      </c>
      <c r="R186" s="11" t="s">
        <v>28</v>
      </c>
      <c r="S186" s="11" t="s">
        <v>28</v>
      </c>
      <c r="T186" s="10" t="s">
        <v>28</v>
      </c>
      <c r="U186" s="13">
        <v>75</v>
      </c>
      <c r="V186" s="14">
        <v>6</v>
      </c>
      <c r="W186" s="14">
        <v>18</v>
      </c>
      <c r="X186" s="14" t="s">
        <v>28</v>
      </c>
    </row>
    <row r="187" spans="1:24" s="15" customFormat="1" ht="42" customHeight="1" x14ac:dyDescent="0.25">
      <c r="A187" s="53">
        <v>14.16</v>
      </c>
      <c r="B187" s="42">
        <v>7590</v>
      </c>
      <c r="C187" s="43" t="str">
        <f t="shared" si="2"/>
        <v>Tech Sheet</v>
      </c>
      <c r="D187" s="44" t="s">
        <v>90</v>
      </c>
      <c r="E187" s="48" t="s">
        <v>2587</v>
      </c>
      <c r="F187" s="49" t="s">
        <v>2588</v>
      </c>
      <c r="G187" s="10">
        <v>2024</v>
      </c>
      <c r="H187" s="11" t="s">
        <v>1511</v>
      </c>
      <c r="I187" s="10" t="s">
        <v>40</v>
      </c>
      <c r="J187" s="11" t="s">
        <v>41</v>
      </c>
      <c r="K187" s="10" t="s">
        <v>2586</v>
      </c>
      <c r="L187" s="10" t="s">
        <v>1514</v>
      </c>
      <c r="M187" s="12" t="s">
        <v>1515</v>
      </c>
      <c r="N187" s="12">
        <v>0.13600000000000001</v>
      </c>
      <c r="O187" s="11" t="s">
        <v>37</v>
      </c>
      <c r="P187" s="11" t="s">
        <v>37</v>
      </c>
      <c r="Q187" s="11" t="s">
        <v>37</v>
      </c>
      <c r="R187" s="11" t="s">
        <v>37</v>
      </c>
      <c r="S187" s="11" t="s">
        <v>28</v>
      </c>
      <c r="T187" s="10" t="s">
        <v>28</v>
      </c>
      <c r="U187" s="13">
        <v>75</v>
      </c>
      <c r="V187" s="14">
        <v>12</v>
      </c>
      <c r="W187" s="14">
        <v>10</v>
      </c>
      <c r="X187" s="14" t="s">
        <v>28</v>
      </c>
    </row>
    <row r="188" spans="1:24" s="15" customFormat="1" ht="42" customHeight="1" x14ac:dyDescent="0.25">
      <c r="A188" s="53">
        <v>14.2</v>
      </c>
      <c r="B188" s="42">
        <v>5312</v>
      </c>
      <c r="C188" s="43" t="str">
        <f t="shared" ref="C188:C251" si="3">HYPERLINK("http://www.alliancewine.com/-"&amp;IF(UPPER(G188)="N/V",0,G188)&amp;"-"&amp;B188,"Tech Sheet")</f>
        <v>Tech Sheet</v>
      </c>
      <c r="D188" s="44" t="s">
        <v>54</v>
      </c>
      <c r="E188" s="48" t="s">
        <v>1736</v>
      </c>
      <c r="F188" s="49" t="s">
        <v>1738</v>
      </c>
      <c r="G188" s="10">
        <v>2024</v>
      </c>
      <c r="H188" s="11" t="s">
        <v>1501</v>
      </c>
      <c r="I188" s="10" t="s">
        <v>40</v>
      </c>
      <c r="J188" s="11" t="s">
        <v>41</v>
      </c>
      <c r="K188" s="10" t="s">
        <v>1735</v>
      </c>
      <c r="L188" s="10" t="s">
        <v>186</v>
      </c>
      <c r="M188" s="12" t="s">
        <v>1739</v>
      </c>
      <c r="N188" s="12">
        <v>0.13</v>
      </c>
      <c r="O188" s="11" t="s">
        <v>37</v>
      </c>
      <c r="P188" s="11" t="s">
        <v>37</v>
      </c>
      <c r="Q188" s="11" t="s">
        <v>28</v>
      </c>
      <c r="R188" s="11" t="s">
        <v>28</v>
      </c>
      <c r="S188" s="11" t="s">
        <v>28</v>
      </c>
      <c r="T188" s="10" t="s">
        <v>28</v>
      </c>
      <c r="U188" s="13">
        <v>75</v>
      </c>
      <c r="V188" s="14">
        <v>6</v>
      </c>
      <c r="W188" s="14">
        <v>0</v>
      </c>
      <c r="X188" s="14" t="s">
        <v>28</v>
      </c>
    </row>
    <row r="189" spans="1:24" s="15" customFormat="1" ht="42" customHeight="1" x14ac:dyDescent="0.25">
      <c r="A189" s="53">
        <v>14.22</v>
      </c>
      <c r="B189" s="42">
        <v>3563</v>
      </c>
      <c r="C189" s="43" t="str">
        <f t="shared" si="3"/>
        <v>Tech Sheet</v>
      </c>
      <c r="D189" s="44" t="s">
        <v>742</v>
      </c>
      <c r="E189" s="48" t="s">
        <v>959</v>
      </c>
      <c r="F189" s="49" t="s">
        <v>962</v>
      </c>
      <c r="G189" s="10">
        <v>2024</v>
      </c>
      <c r="H189" s="11" t="s">
        <v>743</v>
      </c>
      <c r="I189" s="10" t="s">
        <v>40</v>
      </c>
      <c r="J189" s="11" t="s">
        <v>889</v>
      </c>
      <c r="K189" s="10" t="s">
        <v>744</v>
      </c>
      <c r="L189" s="10" t="s">
        <v>960</v>
      </c>
      <c r="M189" s="12" t="s">
        <v>961</v>
      </c>
      <c r="N189" s="12">
        <v>0.115</v>
      </c>
      <c r="O189" s="11" t="s">
        <v>37</v>
      </c>
      <c r="P189" s="11" t="s">
        <v>37</v>
      </c>
      <c r="Q189" s="11" t="s">
        <v>28</v>
      </c>
      <c r="R189" s="11" t="s">
        <v>28</v>
      </c>
      <c r="S189" s="11" t="s">
        <v>28</v>
      </c>
      <c r="T189" s="10" t="s">
        <v>37</v>
      </c>
      <c r="U189" s="13">
        <v>75</v>
      </c>
      <c r="V189" s="14">
        <v>6</v>
      </c>
      <c r="W189" s="14">
        <v>21</v>
      </c>
      <c r="X189" s="14" t="s">
        <v>28</v>
      </c>
    </row>
    <row r="190" spans="1:24" s="15" customFormat="1" ht="42" customHeight="1" x14ac:dyDescent="0.25">
      <c r="A190" s="53">
        <v>14.25</v>
      </c>
      <c r="B190" s="42">
        <v>2784</v>
      </c>
      <c r="C190" s="43" t="str">
        <f t="shared" si="3"/>
        <v>Tech Sheet</v>
      </c>
      <c r="D190" s="44" t="s">
        <v>73</v>
      </c>
      <c r="E190" s="48" t="s">
        <v>634</v>
      </c>
      <c r="F190" s="49" t="s">
        <v>635</v>
      </c>
      <c r="G190" s="10">
        <v>2023</v>
      </c>
      <c r="H190" s="11" t="s">
        <v>98</v>
      </c>
      <c r="I190" s="10" t="s">
        <v>40</v>
      </c>
      <c r="J190" s="11" t="s">
        <v>29</v>
      </c>
      <c r="K190" s="10" t="s">
        <v>113</v>
      </c>
      <c r="L190" s="10" t="s">
        <v>115</v>
      </c>
      <c r="M190" s="12" t="s">
        <v>116</v>
      </c>
      <c r="N190" s="12">
        <v>0.115</v>
      </c>
      <c r="O190" s="11" t="s">
        <v>37</v>
      </c>
      <c r="P190" s="11" t="s">
        <v>37</v>
      </c>
      <c r="Q190" s="11" t="s">
        <v>28</v>
      </c>
      <c r="R190" s="11" t="s">
        <v>28</v>
      </c>
      <c r="S190" s="11" t="s">
        <v>28</v>
      </c>
      <c r="T190" s="10" t="s">
        <v>28</v>
      </c>
      <c r="U190" s="13">
        <v>37</v>
      </c>
      <c r="V190" s="14">
        <v>12</v>
      </c>
      <c r="W190" s="14">
        <v>9</v>
      </c>
      <c r="X190" s="14" t="s">
        <v>28</v>
      </c>
    </row>
    <row r="191" spans="1:24" s="15" customFormat="1" ht="42" customHeight="1" x14ac:dyDescent="0.25">
      <c r="A191" s="53">
        <v>14.25</v>
      </c>
      <c r="B191" s="42">
        <v>4906</v>
      </c>
      <c r="C191" s="43" t="str">
        <f t="shared" si="3"/>
        <v>Tech Sheet</v>
      </c>
      <c r="D191" s="44" t="s">
        <v>73</v>
      </c>
      <c r="E191" s="48" t="s">
        <v>1575</v>
      </c>
      <c r="F191" s="49" t="s">
        <v>1577</v>
      </c>
      <c r="G191" s="10">
        <v>2020</v>
      </c>
      <c r="H191" s="11" t="s">
        <v>74</v>
      </c>
      <c r="I191" s="10" t="s">
        <v>40</v>
      </c>
      <c r="J191" s="11" t="s">
        <v>41</v>
      </c>
      <c r="K191" s="10" t="s">
        <v>1574</v>
      </c>
      <c r="L191" s="10" t="s">
        <v>212</v>
      </c>
      <c r="M191" s="12" t="s">
        <v>1576</v>
      </c>
      <c r="N191" s="12">
        <v>0.13500000000000001</v>
      </c>
      <c r="O191" s="11" t="s">
        <v>37</v>
      </c>
      <c r="P191" s="11" t="s">
        <v>37</v>
      </c>
      <c r="Q191" s="11" t="s">
        <v>28</v>
      </c>
      <c r="R191" s="11" t="s">
        <v>28</v>
      </c>
      <c r="S191" s="11" t="s">
        <v>28</v>
      </c>
      <c r="T191" s="10" t="s">
        <v>28</v>
      </c>
      <c r="U191" s="13">
        <v>75</v>
      </c>
      <c r="V191" s="14">
        <v>6</v>
      </c>
      <c r="W191" s="14">
        <v>0</v>
      </c>
      <c r="X191" s="14" t="s">
        <v>28</v>
      </c>
    </row>
    <row r="192" spans="1:24" s="15" customFormat="1" ht="42" customHeight="1" x14ac:dyDescent="0.25">
      <c r="A192" s="53">
        <v>14.25</v>
      </c>
      <c r="B192" s="42">
        <v>4906</v>
      </c>
      <c r="C192" s="43" t="str">
        <f t="shared" si="3"/>
        <v>Tech Sheet</v>
      </c>
      <c r="D192" s="44" t="s">
        <v>73</v>
      </c>
      <c r="E192" s="48" t="s">
        <v>1575</v>
      </c>
      <c r="F192" s="49" t="s">
        <v>1577</v>
      </c>
      <c r="G192" s="10">
        <v>2022</v>
      </c>
      <c r="H192" s="11" t="s">
        <v>74</v>
      </c>
      <c r="I192" s="10" t="s">
        <v>40</v>
      </c>
      <c r="J192" s="11" t="s">
        <v>41</v>
      </c>
      <c r="K192" s="10" t="s">
        <v>1574</v>
      </c>
      <c r="L192" s="10" t="s">
        <v>212</v>
      </c>
      <c r="M192" s="12" t="s">
        <v>1576</v>
      </c>
      <c r="N192" s="12">
        <v>0.13500000000000001</v>
      </c>
      <c r="O192" s="11" t="s">
        <v>39</v>
      </c>
      <c r="P192" s="11" t="s">
        <v>39</v>
      </c>
      <c r="Q192" s="11" t="s">
        <v>39</v>
      </c>
      <c r="R192" s="11" t="s">
        <v>28</v>
      </c>
      <c r="S192" s="11" t="s">
        <v>28</v>
      </c>
      <c r="T192" s="10" t="s">
        <v>28</v>
      </c>
      <c r="U192" s="13">
        <v>75</v>
      </c>
      <c r="V192" s="14">
        <v>6</v>
      </c>
      <c r="W192" s="14">
        <v>0</v>
      </c>
      <c r="X192" s="14" t="s">
        <v>28</v>
      </c>
    </row>
    <row r="193" spans="1:24" s="15" customFormat="1" ht="42" customHeight="1" x14ac:dyDescent="0.25">
      <c r="A193" s="53">
        <v>14.29</v>
      </c>
      <c r="B193" s="42">
        <v>3823</v>
      </c>
      <c r="C193" s="43" t="str">
        <f t="shared" si="3"/>
        <v>Tech Sheet</v>
      </c>
      <c r="D193" s="44" t="s">
        <v>90</v>
      </c>
      <c r="E193" s="48" t="s">
        <v>1096</v>
      </c>
      <c r="F193" s="49" t="s">
        <v>1098</v>
      </c>
      <c r="G193" s="10">
        <v>2024</v>
      </c>
      <c r="H193" s="11" t="s">
        <v>1094</v>
      </c>
      <c r="I193" s="10" t="s">
        <v>40</v>
      </c>
      <c r="J193" s="11" t="s">
        <v>41</v>
      </c>
      <c r="K193" s="10" t="s">
        <v>1095</v>
      </c>
      <c r="L193" s="10" t="s">
        <v>454</v>
      </c>
      <c r="M193" s="12" t="s">
        <v>1097</v>
      </c>
      <c r="N193" s="12">
        <v>0.13500000000000001</v>
      </c>
      <c r="O193" s="11" t="s">
        <v>37</v>
      </c>
      <c r="P193" s="11" t="s">
        <v>37</v>
      </c>
      <c r="Q193" s="11" t="s">
        <v>28</v>
      </c>
      <c r="R193" s="11" t="s">
        <v>28</v>
      </c>
      <c r="S193" s="11" t="s">
        <v>28</v>
      </c>
      <c r="T193" s="10" t="s">
        <v>28</v>
      </c>
      <c r="U193" s="13">
        <v>75</v>
      </c>
      <c r="V193" s="14">
        <v>6</v>
      </c>
      <c r="W193" s="14">
        <v>13</v>
      </c>
      <c r="X193" s="14" t="s">
        <v>28</v>
      </c>
    </row>
    <row r="194" spans="1:24" s="15" customFormat="1" ht="42" customHeight="1" x14ac:dyDescent="0.25">
      <c r="A194" s="53">
        <v>14.29</v>
      </c>
      <c r="B194" s="42">
        <v>4439</v>
      </c>
      <c r="C194" s="43" t="str">
        <f t="shared" si="3"/>
        <v>Tech Sheet</v>
      </c>
      <c r="D194" s="44" t="s">
        <v>1155</v>
      </c>
      <c r="E194" s="48" t="s">
        <v>1312</v>
      </c>
      <c r="F194" s="49" t="s">
        <v>1315</v>
      </c>
      <c r="G194" s="10">
        <v>2023</v>
      </c>
      <c r="H194" s="11" t="s">
        <v>1156</v>
      </c>
      <c r="I194" s="10" t="s">
        <v>40</v>
      </c>
      <c r="J194" s="11" t="s">
        <v>41</v>
      </c>
      <c r="K194" s="10" t="s">
        <v>1157</v>
      </c>
      <c r="L194" s="10" t="s">
        <v>1313</v>
      </c>
      <c r="M194" s="12" t="s">
        <v>1314</v>
      </c>
      <c r="N194" s="12">
        <v>0.13</v>
      </c>
      <c r="O194" s="11" t="s">
        <v>37</v>
      </c>
      <c r="P194" s="11" t="s">
        <v>37</v>
      </c>
      <c r="Q194" s="11" t="s">
        <v>28</v>
      </c>
      <c r="R194" s="11" t="s">
        <v>28</v>
      </c>
      <c r="S194" s="11" t="s">
        <v>28</v>
      </c>
      <c r="T194" s="10" t="s">
        <v>28</v>
      </c>
      <c r="U194" s="13">
        <v>75</v>
      </c>
      <c r="V194" s="14">
        <v>6</v>
      </c>
      <c r="W194" s="14">
        <v>30</v>
      </c>
      <c r="X194" s="14" t="s">
        <v>28</v>
      </c>
    </row>
    <row r="195" spans="1:24" s="15" customFormat="1" ht="42" customHeight="1" x14ac:dyDescent="0.25">
      <c r="A195" s="53">
        <v>14.29</v>
      </c>
      <c r="B195" s="42">
        <v>4439</v>
      </c>
      <c r="C195" s="43" t="str">
        <f t="shared" si="3"/>
        <v>Tech Sheet</v>
      </c>
      <c r="D195" s="44" t="s">
        <v>1155</v>
      </c>
      <c r="E195" s="48" t="s">
        <v>1312</v>
      </c>
      <c r="F195" s="49" t="s">
        <v>1315</v>
      </c>
      <c r="G195" s="10">
        <v>2024</v>
      </c>
      <c r="H195" s="11" t="s">
        <v>1156</v>
      </c>
      <c r="I195" s="10" t="s">
        <v>40</v>
      </c>
      <c r="J195" s="11" t="s">
        <v>41</v>
      </c>
      <c r="K195" s="10" t="s">
        <v>1157</v>
      </c>
      <c r="L195" s="10" t="s">
        <v>1313</v>
      </c>
      <c r="M195" s="12" t="s">
        <v>1314</v>
      </c>
      <c r="N195" s="12">
        <v>0.13</v>
      </c>
      <c r="O195" s="11" t="s">
        <v>37</v>
      </c>
      <c r="P195" s="11" t="s">
        <v>37</v>
      </c>
      <c r="Q195" s="11" t="s">
        <v>28</v>
      </c>
      <c r="R195" s="11" t="s">
        <v>28</v>
      </c>
      <c r="S195" s="11" t="s">
        <v>28</v>
      </c>
      <c r="T195" s="10" t="s">
        <v>28</v>
      </c>
      <c r="U195" s="13">
        <v>75</v>
      </c>
      <c r="V195" s="14">
        <v>6</v>
      </c>
      <c r="W195" s="14">
        <v>30</v>
      </c>
      <c r="X195" s="14" t="s">
        <v>28</v>
      </c>
    </row>
    <row r="196" spans="1:24" s="15" customFormat="1" ht="42" customHeight="1" x14ac:dyDescent="0.25">
      <c r="A196" s="53">
        <v>14.4</v>
      </c>
      <c r="B196" s="42">
        <v>5421</v>
      </c>
      <c r="C196" s="43" t="str">
        <f t="shared" si="3"/>
        <v>Tech Sheet</v>
      </c>
      <c r="D196" s="44" t="s">
        <v>1155</v>
      </c>
      <c r="E196" s="48" t="s">
        <v>1807</v>
      </c>
      <c r="F196" s="49" t="s">
        <v>1810</v>
      </c>
      <c r="G196" s="10">
        <v>2024</v>
      </c>
      <c r="H196" s="11" t="s">
        <v>1156</v>
      </c>
      <c r="I196" s="10" t="s">
        <v>40</v>
      </c>
      <c r="J196" s="11" t="s">
        <v>41</v>
      </c>
      <c r="K196" s="10" t="s">
        <v>1157</v>
      </c>
      <c r="L196" s="10" t="s">
        <v>1808</v>
      </c>
      <c r="M196" s="12" t="s">
        <v>1809</v>
      </c>
      <c r="N196" s="12">
        <v>0.125</v>
      </c>
      <c r="O196" s="11" t="s">
        <v>37</v>
      </c>
      <c r="P196" s="11" t="s">
        <v>37</v>
      </c>
      <c r="Q196" s="11" t="s">
        <v>28</v>
      </c>
      <c r="R196" s="11" t="s">
        <v>28</v>
      </c>
      <c r="S196" s="11" t="s">
        <v>28</v>
      </c>
      <c r="T196" s="10" t="s">
        <v>28</v>
      </c>
      <c r="U196" s="13">
        <v>75</v>
      </c>
      <c r="V196" s="14">
        <v>6</v>
      </c>
      <c r="W196" s="14">
        <v>30</v>
      </c>
      <c r="X196" s="14" t="s">
        <v>28</v>
      </c>
    </row>
    <row r="197" spans="1:24" s="15" customFormat="1" ht="42" customHeight="1" x14ac:dyDescent="0.25">
      <c r="A197" s="53">
        <v>14.42</v>
      </c>
      <c r="B197" s="42">
        <v>1664</v>
      </c>
      <c r="C197" s="43" t="str">
        <f t="shared" si="3"/>
        <v>Tech Sheet</v>
      </c>
      <c r="D197" s="44" t="s">
        <v>73</v>
      </c>
      <c r="E197" s="48" t="s">
        <v>294</v>
      </c>
      <c r="F197" s="49" t="s">
        <v>297</v>
      </c>
      <c r="G197" s="10">
        <v>2024</v>
      </c>
      <c r="H197" s="11" t="s">
        <v>292</v>
      </c>
      <c r="I197" s="10" t="s">
        <v>40</v>
      </c>
      <c r="J197" s="11" t="s">
        <v>29</v>
      </c>
      <c r="K197" s="10" t="s">
        <v>293</v>
      </c>
      <c r="L197" s="10" t="s">
        <v>295</v>
      </c>
      <c r="M197" s="12" t="s">
        <v>296</v>
      </c>
      <c r="N197" s="12">
        <v>0.125</v>
      </c>
      <c r="O197" s="11" t="s">
        <v>37</v>
      </c>
      <c r="P197" s="11" t="s">
        <v>37</v>
      </c>
      <c r="Q197" s="11" t="s">
        <v>28</v>
      </c>
      <c r="R197" s="11" t="s">
        <v>28</v>
      </c>
      <c r="S197" s="11" t="s">
        <v>28</v>
      </c>
      <c r="T197" s="10" t="s">
        <v>28</v>
      </c>
      <c r="U197" s="13">
        <v>75</v>
      </c>
      <c r="V197" s="14">
        <v>6</v>
      </c>
      <c r="W197" s="14">
        <v>30</v>
      </c>
      <c r="X197" s="14" t="s">
        <v>28</v>
      </c>
    </row>
    <row r="198" spans="1:24" s="15" customFormat="1" ht="42" customHeight="1" x14ac:dyDescent="0.25">
      <c r="A198" s="53">
        <v>14.42</v>
      </c>
      <c r="B198" s="42">
        <v>1664</v>
      </c>
      <c r="C198" s="43" t="str">
        <f t="shared" si="3"/>
        <v>Tech Sheet</v>
      </c>
      <c r="D198" s="44" t="s">
        <v>73</v>
      </c>
      <c r="E198" s="48" t="s">
        <v>294</v>
      </c>
      <c r="F198" s="49" t="s">
        <v>297</v>
      </c>
      <c r="G198" s="10">
        <v>2025</v>
      </c>
      <c r="H198" s="11" t="s">
        <v>292</v>
      </c>
      <c r="I198" s="10" t="s">
        <v>40</v>
      </c>
      <c r="J198" s="11" t="s">
        <v>29</v>
      </c>
      <c r="K198" s="10" t="s">
        <v>293</v>
      </c>
      <c r="L198" s="10" t="s">
        <v>295</v>
      </c>
      <c r="M198" s="12" t="s">
        <v>296</v>
      </c>
      <c r="N198" s="12">
        <v>0.125</v>
      </c>
      <c r="O198" s="11" t="s">
        <v>39</v>
      </c>
      <c r="P198" s="11" t="s">
        <v>39</v>
      </c>
      <c r="Q198" s="11" t="s">
        <v>39</v>
      </c>
      <c r="R198" s="11" t="s">
        <v>28</v>
      </c>
      <c r="S198" s="11" t="s">
        <v>28</v>
      </c>
      <c r="T198" s="10" t="s">
        <v>28</v>
      </c>
      <c r="U198" s="13">
        <v>75</v>
      </c>
      <c r="V198" s="14">
        <v>6</v>
      </c>
      <c r="W198" s="14">
        <v>30</v>
      </c>
      <c r="X198" s="14" t="s">
        <v>28</v>
      </c>
    </row>
    <row r="199" spans="1:24" s="15" customFormat="1" ht="42" customHeight="1" x14ac:dyDescent="0.25">
      <c r="A199" s="53">
        <v>14.49</v>
      </c>
      <c r="B199" s="42">
        <v>4486</v>
      </c>
      <c r="C199" s="43" t="str">
        <f t="shared" si="3"/>
        <v>Tech Sheet</v>
      </c>
      <c r="D199" s="44" t="s">
        <v>372</v>
      </c>
      <c r="E199" s="48" t="s">
        <v>1335</v>
      </c>
      <c r="F199" s="49" t="s">
        <v>1336</v>
      </c>
      <c r="G199" s="10">
        <v>2024</v>
      </c>
      <c r="H199" s="11" t="s">
        <v>373</v>
      </c>
      <c r="I199" s="10" t="s">
        <v>40</v>
      </c>
      <c r="J199" s="11" t="s">
        <v>29</v>
      </c>
      <c r="K199" s="10" t="s">
        <v>374</v>
      </c>
      <c r="L199" s="10" t="s">
        <v>380</v>
      </c>
      <c r="M199" s="12" t="s">
        <v>381</v>
      </c>
      <c r="N199" s="12">
        <v>0.125</v>
      </c>
      <c r="O199" s="11" t="s">
        <v>37</v>
      </c>
      <c r="P199" s="11" t="s">
        <v>37</v>
      </c>
      <c r="Q199" s="11" t="s">
        <v>28</v>
      </c>
      <c r="R199" s="11" t="s">
        <v>28</v>
      </c>
      <c r="S199" s="11" t="s">
        <v>28</v>
      </c>
      <c r="T199" s="10" t="s">
        <v>28</v>
      </c>
      <c r="U199" s="13">
        <v>75</v>
      </c>
      <c r="V199" s="14">
        <v>12</v>
      </c>
      <c r="W199" s="14">
        <v>11</v>
      </c>
      <c r="X199" s="14" t="s">
        <v>28</v>
      </c>
    </row>
    <row r="200" spans="1:24" s="15" customFormat="1" ht="42" customHeight="1" x14ac:dyDescent="0.25">
      <c r="A200" s="53">
        <v>14.49</v>
      </c>
      <c r="B200" s="42">
        <v>4486</v>
      </c>
      <c r="C200" s="43" t="str">
        <f t="shared" si="3"/>
        <v>Tech Sheet</v>
      </c>
      <c r="D200" s="44" t="s">
        <v>372</v>
      </c>
      <c r="E200" s="48" t="s">
        <v>1335</v>
      </c>
      <c r="F200" s="49" t="s">
        <v>1336</v>
      </c>
      <c r="G200" s="10">
        <v>2025</v>
      </c>
      <c r="H200" s="11" t="s">
        <v>373</v>
      </c>
      <c r="I200" s="10" t="s">
        <v>40</v>
      </c>
      <c r="J200" s="11" t="s">
        <v>29</v>
      </c>
      <c r="K200" s="10" t="s">
        <v>374</v>
      </c>
      <c r="L200" s="10" t="s">
        <v>380</v>
      </c>
      <c r="M200" s="12" t="s">
        <v>381</v>
      </c>
      <c r="N200" s="12">
        <v>0.125</v>
      </c>
      <c r="O200" s="11" t="s">
        <v>37</v>
      </c>
      <c r="P200" s="11" t="s">
        <v>37</v>
      </c>
      <c r="Q200" s="11" t="s">
        <v>28</v>
      </c>
      <c r="R200" s="11" t="s">
        <v>28</v>
      </c>
      <c r="S200" s="11" t="s">
        <v>28</v>
      </c>
      <c r="T200" s="10" t="s">
        <v>28</v>
      </c>
      <c r="U200" s="13">
        <v>75</v>
      </c>
      <c r="V200" s="14">
        <v>12</v>
      </c>
      <c r="W200" s="14">
        <v>11</v>
      </c>
      <c r="X200" s="14" t="s">
        <v>28</v>
      </c>
    </row>
    <row r="201" spans="1:24" s="15" customFormat="1" ht="42" customHeight="1" x14ac:dyDescent="0.25">
      <c r="A201" s="53">
        <v>14.5</v>
      </c>
      <c r="B201" s="42">
        <v>1006</v>
      </c>
      <c r="C201" s="43" t="str">
        <f t="shared" si="3"/>
        <v>Tech Sheet</v>
      </c>
      <c r="D201" s="44" t="s">
        <v>25</v>
      </c>
      <c r="E201" s="48" t="s">
        <v>46</v>
      </c>
      <c r="F201" s="49" t="s">
        <v>49</v>
      </c>
      <c r="G201" s="26">
        <v>2023</v>
      </c>
      <c r="H201" s="11" t="s">
        <v>26</v>
      </c>
      <c r="I201" s="10" t="s">
        <v>40</v>
      </c>
      <c r="J201" s="11" t="s">
        <v>41</v>
      </c>
      <c r="K201" s="10" t="s">
        <v>30</v>
      </c>
      <c r="L201" s="10" t="s">
        <v>47</v>
      </c>
      <c r="M201" s="12" t="s">
        <v>48</v>
      </c>
      <c r="N201" s="12">
        <v>0.13</v>
      </c>
      <c r="O201" s="11" t="s">
        <v>37</v>
      </c>
      <c r="P201" s="11" t="s">
        <v>37</v>
      </c>
      <c r="Q201" s="11" t="s">
        <v>28</v>
      </c>
      <c r="R201" s="11" t="s">
        <v>28</v>
      </c>
      <c r="S201" s="11" t="s">
        <v>28</v>
      </c>
      <c r="T201" s="10" t="s">
        <v>28</v>
      </c>
      <c r="U201" s="13">
        <v>75</v>
      </c>
      <c r="V201" s="14">
        <v>6</v>
      </c>
      <c r="W201" s="14">
        <v>20</v>
      </c>
      <c r="X201" s="14" t="s">
        <v>28</v>
      </c>
    </row>
    <row r="202" spans="1:24" s="15" customFormat="1" ht="42" customHeight="1" x14ac:dyDescent="0.25">
      <c r="A202" s="53">
        <v>14.5</v>
      </c>
      <c r="B202" s="42">
        <v>1006</v>
      </c>
      <c r="C202" s="43" t="str">
        <f t="shared" si="3"/>
        <v>Tech Sheet</v>
      </c>
      <c r="D202" s="44" t="s">
        <v>25</v>
      </c>
      <c r="E202" s="48" t="s">
        <v>46</v>
      </c>
      <c r="F202" s="49" t="s">
        <v>49</v>
      </c>
      <c r="G202" s="10">
        <v>2024</v>
      </c>
      <c r="H202" s="11" t="s">
        <v>26</v>
      </c>
      <c r="I202" s="10" t="s">
        <v>40</v>
      </c>
      <c r="J202" s="11" t="s">
        <v>41</v>
      </c>
      <c r="K202" s="10" t="s">
        <v>30</v>
      </c>
      <c r="L202" s="10" t="s">
        <v>47</v>
      </c>
      <c r="M202" s="12" t="s">
        <v>48</v>
      </c>
      <c r="N202" s="12">
        <v>0.13</v>
      </c>
      <c r="O202" s="11" t="s">
        <v>39</v>
      </c>
      <c r="P202" s="11" t="s">
        <v>39</v>
      </c>
      <c r="Q202" s="11" t="s">
        <v>39</v>
      </c>
      <c r="R202" s="11" t="s">
        <v>28</v>
      </c>
      <c r="S202" s="11" t="s">
        <v>28</v>
      </c>
      <c r="T202" s="10" t="s">
        <v>28</v>
      </c>
      <c r="U202" s="13">
        <v>75</v>
      </c>
      <c r="V202" s="14">
        <v>6</v>
      </c>
      <c r="W202" s="14">
        <v>20</v>
      </c>
      <c r="X202" s="14" t="s">
        <v>28</v>
      </c>
    </row>
    <row r="203" spans="1:24" s="15" customFormat="1" ht="42" customHeight="1" x14ac:dyDescent="0.25">
      <c r="A203" s="53">
        <v>14.5</v>
      </c>
      <c r="B203" s="42">
        <v>3499</v>
      </c>
      <c r="C203" s="43" t="str">
        <f t="shared" si="3"/>
        <v>Tech Sheet</v>
      </c>
      <c r="D203" s="44" t="s">
        <v>90</v>
      </c>
      <c r="E203" s="48" t="s">
        <v>941</v>
      </c>
      <c r="F203" s="49" t="s">
        <v>942</v>
      </c>
      <c r="G203" s="10">
        <v>2024</v>
      </c>
      <c r="H203" s="11" t="s">
        <v>146</v>
      </c>
      <c r="I203" s="10" t="s">
        <v>40</v>
      </c>
      <c r="J203" s="11" t="s">
        <v>29</v>
      </c>
      <c r="K203" s="10" t="s">
        <v>936</v>
      </c>
      <c r="L203" s="10" t="s">
        <v>321</v>
      </c>
      <c r="M203" s="12" t="s">
        <v>322</v>
      </c>
      <c r="N203" s="12">
        <v>0.12</v>
      </c>
      <c r="O203" s="11" t="s">
        <v>37</v>
      </c>
      <c r="P203" s="11" t="s">
        <v>37</v>
      </c>
      <c r="Q203" s="11" t="s">
        <v>37</v>
      </c>
      <c r="R203" s="11" t="s">
        <v>37</v>
      </c>
      <c r="S203" s="11" t="s">
        <v>28</v>
      </c>
      <c r="T203" s="10" t="s">
        <v>28</v>
      </c>
      <c r="U203" s="13">
        <v>75</v>
      </c>
      <c r="V203" s="14">
        <v>6</v>
      </c>
      <c r="W203" s="14">
        <v>21</v>
      </c>
      <c r="X203" s="14" t="s">
        <v>28</v>
      </c>
    </row>
    <row r="204" spans="1:24" s="15" customFormat="1" ht="42" customHeight="1" x14ac:dyDescent="0.25">
      <c r="A204" s="53">
        <v>14.5</v>
      </c>
      <c r="B204" s="42">
        <v>6175</v>
      </c>
      <c r="C204" s="43" t="str">
        <f t="shared" si="3"/>
        <v>Tech Sheet</v>
      </c>
      <c r="D204" s="44" t="s">
        <v>73</v>
      </c>
      <c r="E204" s="48" t="s">
        <v>2360</v>
      </c>
      <c r="F204" s="49" t="s">
        <v>2363</v>
      </c>
      <c r="G204" s="10">
        <v>2024</v>
      </c>
      <c r="H204" s="11" t="s">
        <v>292</v>
      </c>
      <c r="I204" s="10" t="s">
        <v>121</v>
      </c>
      <c r="J204" s="11" t="s">
        <v>29</v>
      </c>
      <c r="K204" s="10" t="s">
        <v>293</v>
      </c>
      <c r="L204" s="10" t="s">
        <v>2361</v>
      </c>
      <c r="M204" s="12" t="s">
        <v>2362</v>
      </c>
      <c r="N204" s="12">
        <v>0.115</v>
      </c>
      <c r="O204" s="11" t="s">
        <v>37</v>
      </c>
      <c r="P204" s="11" t="s">
        <v>37</v>
      </c>
      <c r="Q204" s="11" t="s">
        <v>28</v>
      </c>
      <c r="R204" s="11" t="s">
        <v>28</v>
      </c>
      <c r="S204" s="11" t="s">
        <v>28</v>
      </c>
      <c r="T204" s="10" t="s">
        <v>28</v>
      </c>
      <c r="U204" s="13">
        <v>75</v>
      </c>
      <c r="V204" s="14">
        <v>6</v>
      </c>
      <c r="W204" s="14">
        <v>22</v>
      </c>
      <c r="X204" s="14" t="s">
        <v>28</v>
      </c>
    </row>
    <row r="205" spans="1:24" s="15" customFormat="1" ht="42" customHeight="1" x14ac:dyDescent="0.25">
      <c r="A205" s="53">
        <v>14.5</v>
      </c>
      <c r="B205" s="42">
        <v>6175</v>
      </c>
      <c r="C205" s="43" t="str">
        <f t="shared" si="3"/>
        <v>Tech Sheet</v>
      </c>
      <c r="D205" s="44" t="s">
        <v>73</v>
      </c>
      <c r="E205" s="48" t="s">
        <v>2360</v>
      </c>
      <c r="F205" s="49" t="s">
        <v>2363</v>
      </c>
      <c r="G205" s="10">
        <v>2025</v>
      </c>
      <c r="H205" s="11" t="s">
        <v>292</v>
      </c>
      <c r="I205" s="10" t="s">
        <v>121</v>
      </c>
      <c r="J205" s="11" t="s">
        <v>29</v>
      </c>
      <c r="K205" s="10" t="s">
        <v>293</v>
      </c>
      <c r="L205" s="10" t="s">
        <v>2361</v>
      </c>
      <c r="M205" s="12" t="s">
        <v>2362</v>
      </c>
      <c r="N205" s="12">
        <v>0.115</v>
      </c>
      <c r="O205" s="11" t="s">
        <v>39</v>
      </c>
      <c r="P205" s="11" t="s">
        <v>39</v>
      </c>
      <c r="Q205" s="11" t="s">
        <v>39</v>
      </c>
      <c r="R205" s="11" t="s">
        <v>28</v>
      </c>
      <c r="S205" s="11" t="s">
        <v>28</v>
      </c>
      <c r="T205" s="10" t="s">
        <v>28</v>
      </c>
      <c r="U205" s="13">
        <v>75</v>
      </c>
      <c r="V205" s="14">
        <v>6</v>
      </c>
      <c r="W205" s="14">
        <v>22</v>
      </c>
      <c r="X205" s="14" t="s">
        <v>28</v>
      </c>
    </row>
    <row r="206" spans="1:24" s="15" customFormat="1" ht="42" customHeight="1" x14ac:dyDescent="0.25">
      <c r="A206" s="53">
        <v>14.51</v>
      </c>
      <c r="B206" s="42">
        <v>2016</v>
      </c>
      <c r="C206" s="43" t="str">
        <f t="shared" si="3"/>
        <v>Tech Sheet</v>
      </c>
      <c r="D206" s="44" t="s">
        <v>90</v>
      </c>
      <c r="E206" s="48" t="s">
        <v>393</v>
      </c>
      <c r="F206" s="49" t="s">
        <v>395</v>
      </c>
      <c r="G206" s="10">
        <v>2018</v>
      </c>
      <c r="H206" s="11" t="s">
        <v>392</v>
      </c>
      <c r="I206" s="10" t="s">
        <v>40</v>
      </c>
      <c r="J206" s="11" t="s">
        <v>41</v>
      </c>
      <c r="K206" s="10" t="s">
        <v>221</v>
      </c>
      <c r="L206" s="10" t="s">
        <v>76</v>
      </c>
      <c r="M206" s="12" t="s">
        <v>394</v>
      </c>
      <c r="N206" s="12">
        <v>0.13500000000000001</v>
      </c>
      <c r="O206" s="11" t="s">
        <v>37</v>
      </c>
      <c r="P206" s="11" t="s">
        <v>37</v>
      </c>
      <c r="Q206" s="11" t="s">
        <v>28</v>
      </c>
      <c r="R206" s="11" t="s">
        <v>28</v>
      </c>
      <c r="S206" s="11" t="s">
        <v>28</v>
      </c>
      <c r="T206" s="10" t="s">
        <v>28</v>
      </c>
      <c r="U206" s="13">
        <v>75</v>
      </c>
      <c r="V206" s="14">
        <v>12</v>
      </c>
      <c r="W206" s="14">
        <v>12</v>
      </c>
      <c r="X206" s="14" t="s">
        <v>28</v>
      </c>
    </row>
    <row r="207" spans="1:24" s="15" customFormat="1" ht="42" customHeight="1" x14ac:dyDescent="0.25">
      <c r="A207" s="53">
        <v>14.51</v>
      </c>
      <c r="B207" s="42">
        <v>2016</v>
      </c>
      <c r="C207" s="43" t="str">
        <f t="shared" si="3"/>
        <v>Tech Sheet</v>
      </c>
      <c r="D207" s="44" t="s">
        <v>90</v>
      </c>
      <c r="E207" s="48" t="s">
        <v>393</v>
      </c>
      <c r="F207" s="49" t="s">
        <v>395</v>
      </c>
      <c r="G207" s="10">
        <v>2019</v>
      </c>
      <c r="H207" s="11" t="s">
        <v>392</v>
      </c>
      <c r="I207" s="10" t="s">
        <v>40</v>
      </c>
      <c r="J207" s="11" t="s">
        <v>41</v>
      </c>
      <c r="K207" s="10" t="s">
        <v>221</v>
      </c>
      <c r="L207" s="10" t="s">
        <v>76</v>
      </c>
      <c r="M207" s="12" t="s">
        <v>394</v>
      </c>
      <c r="N207" s="12">
        <v>0.13500000000000001</v>
      </c>
      <c r="O207" s="11" t="s">
        <v>37</v>
      </c>
      <c r="P207" s="11" t="s">
        <v>37</v>
      </c>
      <c r="Q207" s="11" t="s">
        <v>28</v>
      </c>
      <c r="R207" s="11" t="s">
        <v>28</v>
      </c>
      <c r="S207" s="11" t="s">
        <v>28</v>
      </c>
      <c r="T207" s="10" t="s">
        <v>28</v>
      </c>
      <c r="U207" s="13">
        <v>75</v>
      </c>
      <c r="V207" s="14">
        <v>12</v>
      </c>
      <c r="W207" s="14">
        <v>12</v>
      </c>
      <c r="X207" s="14" t="s">
        <v>28</v>
      </c>
    </row>
    <row r="208" spans="1:24" s="15" customFormat="1" ht="42" customHeight="1" x14ac:dyDescent="0.25">
      <c r="A208" s="53">
        <v>14.53</v>
      </c>
      <c r="B208" s="42">
        <v>4901</v>
      </c>
      <c r="C208" s="43" t="str">
        <f t="shared" si="3"/>
        <v>Tech Sheet</v>
      </c>
      <c r="D208" s="44" t="s">
        <v>73</v>
      </c>
      <c r="E208" s="48" t="s">
        <v>1562</v>
      </c>
      <c r="F208" s="49" t="s">
        <v>1565</v>
      </c>
      <c r="G208" s="10">
        <v>2022</v>
      </c>
      <c r="H208" s="11" t="s">
        <v>292</v>
      </c>
      <c r="I208" s="10" t="s">
        <v>40</v>
      </c>
      <c r="J208" s="11" t="s">
        <v>41</v>
      </c>
      <c r="K208" s="10" t="s">
        <v>957</v>
      </c>
      <c r="L208" s="10" t="s">
        <v>1563</v>
      </c>
      <c r="M208" s="12" t="s">
        <v>1564</v>
      </c>
      <c r="N208" s="12">
        <v>0.13</v>
      </c>
      <c r="O208" s="11" t="s">
        <v>37</v>
      </c>
      <c r="P208" s="11" t="s">
        <v>37</v>
      </c>
      <c r="Q208" s="11" t="s">
        <v>28</v>
      </c>
      <c r="R208" s="11" t="s">
        <v>28</v>
      </c>
      <c r="S208" s="11" t="s">
        <v>28</v>
      </c>
      <c r="T208" s="10" t="s">
        <v>28</v>
      </c>
      <c r="U208" s="13">
        <v>75</v>
      </c>
      <c r="V208" s="14">
        <v>6</v>
      </c>
      <c r="W208" s="14">
        <v>22</v>
      </c>
      <c r="X208" s="14" t="s">
        <v>28</v>
      </c>
    </row>
    <row r="209" spans="1:24" s="15" customFormat="1" ht="42" customHeight="1" x14ac:dyDescent="0.25">
      <c r="A209" s="53">
        <v>14.55</v>
      </c>
      <c r="B209" s="42">
        <v>5024</v>
      </c>
      <c r="C209" s="43" t="str">
        <f t="shared" si="3"/>
        <v>Tech Sheet</v>
      </c>
      <c r="D209" s="44" t="s">
        <v>225</v>
      </c>
      <c r="E209" s="48" t="s">
        <v>1629</v>
      </c>
      <c r="F209" s="49" t="s">
        <v>1632</v>
      </c>
      <c r="G209" s="10">
        <v>2022</v>
      </c>
      <c r="H209" s="11" t="s">
        <v>226</v>
      </c>
      <c r="I209" s="10" t="s">
        <v>40</v>
      </c>
      <c r="J209" s="11" t="s">
        <v>41</v>
      </c>
      <c r="K209" s="10" t="s">
        <v>1061</v>
      </c>
      <c r="L209" s="10" t="s">
        <v>1630</v>
      </c>
      <c r="M209" s="12" t="s">
        <v>1631</v>
      </c>
      <c r="N209" s="12">
        <v>0.13</v>
      </c>
      <c r="O209" s="11" t="s">
        <v>37</v>
      </c>
      <c r="P209" s="11" t="s">
        <v>37</v>
      </c>
      <c r="Q209" s="11" t="s">
        <v>28</v>
      </c>
      <c r="R209" s="11" t="s">
        <v>28</v>
      </c>
      <c r="S209" s="11" t="s">
        <v>28</v>
      </c>
      <c r="T209" s="10" t="s">
        <v>28</v>
      </c>
      <c r="U209" s="13">
        <v>75</v>
      </c>
      <c r="V209" s="14">
        <v>6</v>
      </c>
      <c r="W209" s="14">
        <v>25</v>
      </c>
      <c r="X209" s="14" t="s">
        <v>28</v>
      </c>
    </row>
    <row r="210" spans="1:24" s="15" customFormat="1" ht="42" customHeight="1" x14ac:dyDescent="0.25">
      <c r="A210" s="53">
        <v>14.55</v>
      </c>
      <c r="B210" s="42">
        <v>5414</v>
      </c>
      <c r="C210" s="43" t="str">
        <f t="shared" si="3"/>
        <v>Tech Sheet</v>
      </c>
      <c r="D210" s="44" t="s">
        <v>90</v>
      </c>
      <c r="E210" s="48" t="s">
        <v>1803</v>
      </c>
      <c r="F210" s="49" t="s">
        <v>1806</v>
      </c>
      <c r="G210" s="10">
        <v>2024</v>
      </c>
      <c r="H210" s="11" t="s">
        <v>146</v>
      </c>
      <c r="I210" s="10" t="s">
        <v>40</v>
      </c>
      <c r="J210" s="11" t="s">
        <v>29</v>
      </c>
      <c r="K210" s="10" t="s">
        <v>221</v>
      </c>
      <c r="L210" s="10" t="s">
        <v>1804</v>
      </c>
      <c r="M210" s="12" t="s">
        <v>1805</v>
      </c>
      <c r="N210" s="12">
        <v>0.125</v>
      </c>
      <c r="O210" s="11" t="s">
        <v>37</v>
      </c>
      <c r="P210" s="11" t="s">
        <v>37</v>
      </c>
      <c r="Q210" s="11" t="s">
        <v>28</v>
      </c>
      <c r="R210" s="11" t="s">
        <v>28</v>
      </c>
      <c r="S210" s="11" t="s">
        <v>28</v>
      </c>
      <c r="T210" s="10" t="s">
        <v>28</v>
      </c>
      <c r="U210" s="13">
        <v>75</v>
      </c>
      <c r="V210" s="14">
        <v>12</v>
      </c>
      <c r="W210" s="14">
        <v>10</v>
      </c>
      <c r="X210" s="14" t="s">
        <v>28</v>
      </c>
    </row>
    <row r="211" spans="1:24" s="15" customFormat="1" ht="42" customHeight="1" x14ac:dyDescent="0.25">
      <c r="A211" s="53">
        <v>14.57</v>
      </c>
      <c r="B211" s="42">
        <v>4617</v>
      </c>
      <c r="C211" s="43" t="str">
        <f t="shared" si="3"/>
        <v>Tech Sheet</v>
      </c>
      <c r="D211" s="44" t="s">
        <v>90</v>
      </c>
      <c r="E211" s="48" t="s">
        <v>1397</v>
      </c>
      <c r="F211" s="49" t="s">
        <v>1398</v>
      </c>
      <c r="G211" s="10">
        <v>2024</v>
      </c>
      <c r="H211" s="11" t="s">
        <v>406</v>
      </c>
      <c r="I211" s="10" t="s">
        <v>40</v>
      </c>
      <c r="J211" s="11" t="s">
        <v>104</v>
      </c>
      <c r="K211" s="10" t="s">
        <v>407</v>
      </c>
      <c r="L211" s="10" t="s">
        <v>170</v>
      </c>
      <c r="M211" s="12" t="s">
        <v>476</v>
      </c>
      <c r="N211" s="12">
        <v>0.125</v>
      </c>
      <c r="O211" s="11" t="s">
        <v>37</v>
      </c>
      <c r="P211" s="11" t="s">
        <v>37</v>
      </c>
      <c r="Q211" s="11" t="s">
        <v>28</v>
      </c>
      <c r="R211" s="11" t="s">
        <v>37</v>
      </c>
      <c r="S211" s="11" t="s">
        <v>28</v>
      </c>
      <c r="T211" s="10" t="s">
        <v>28</v>
      </c>
      <c r="U211" s="13">
        <v>75</v>
      </c>
      <c r="V211" s="14">
        <v>6</v>
      </c>
      <c r="W211" s="14">
        <v>20</v>
      </c>
      <c r="X211" s="14" t="s">
        <v>28</v>
      </c>
    </row>
    <row r="212" spans="1:24" s="15" customFormat="1" ht="42" customHeight="1" x14ac:dyDescent="0.25">
      <c r="A212" s="53">
        <v>14.6</v>
      </c>
      <c r="B212" s="42">
        <v>4647</v>
      </c>
      <c r="C212" s="43" t="str">
        <f t="shared" si="3"/>
        <v>Tech Sheet</v>
      </c>
      <c r="D212" s="44" t="s">
        <v>225</v>
      </c>
      <c r="E212" s="48" t="s">
        <v>1412</v>
      </c>
      <c r="F212" s="49" t="s">
        <v>1415</v>
      </c>
      <c r="G212" s="10">
        <v>2024</v>
      </c>
      <c r="H212" s="11" t="s">
        <v>826</v>
      </c>
      <c r="I212" s="10" t="s">
        <v>40</v>
      </c>
      <c r="J212" s="11" t="s">
        <v>104</v>
      </c>
      <c r="K212" s="10" t="s">
        <v>827</v>
      </c>
      <c r="L212" s="10" t="s">
        <v>1413</v>
      </c>
      <c r="M212" s="12" t="s">
        <v>1414</v>
      </c>
      <c r="N212" s="12">
        <v>0.11</v>
      </c>
      <c r="O212" s="11" t="s">
        <v>37</v>
      </c>
      <c r="P212" s="11" t="s">
        <v>37</v>
      </c>
      <c r="Q212" s="11" t="s">
        <v>28</v>
      </c>
      <c r="R212" s="11" t="s">
        <v>28</v>
      </c>
      <c r="S212" s="11" t="s">
        <v>28</v>
      </c>
      <c r="T212" s="10" t="s">
        <v>28</v>
      </c>
      <c r="U212" s="13">
        <v>75</v>
      </c>
      <c r="V212" s="14">
        <v>12</v>
      </c>
      <c r="W212" s="14">
        <v>10</v>
      </c>
      <c r="X212" s="14" t="s">
        <v>28</v>
      </c>
    </row>
    <row r="213" spans="1:24" s="15" customFormat="1" ht="42" customHeight="1" x14ac:dyDescent="0.25">
      <c r="A213" s="53">
        <v>14.6</v>
      </c>
      <c r="B213" s="42">
        <v>5313</v>
      </c>
      <c r="C213" s="43" t="str">
        <f t="shared" si="3"/>
        <v>Tech Sheet</v>
      </c>
      <c r="D213" s="44" t="s">
        <v>54</v>
      </c>
      <c r="E213" s="48" t="s">
        <v>1740</v>
      </c>
      <c r="F213" s="49" t="s">
        <v>1742</v>
      </c>
      <c r="G213" s="10">
        <v>2025</v>
      </c>
      <c r="H213" s="11" t="s">
        <v>1501</v>
      </c>
      <c r="I213" s="10" t="s">
        <v>40</v>
      </c>
      <c r="J213" s="11" t="s">
        <v>29</v>
      </c>
      <c r="K213" s="10" t="s">
        <v>1735</v>
      </c>
      <c r="L213" s="10" t="s">
        <v>115</v>
      </c>
      <c r="M213" s="12" t="s">
        <v>1743</v>
      </c>
      <c r="N213" s="12">
        <v>0.14000000000000001</v>
      </c>
      <c r="O213" s="11" t="s">
        <v>39</v>
      </c>
      <c r="P213" s="11" t="s">
        <v>39</v>
      </c>
      <c r="Q213" s="11" t="s">
        <v>39</v>
      </c>
      <c r="R213" s="11" t="s">
        <v>28</v>
      </c>
      <c r="S213" s="11" t="s">
        <v>28</v>
      </c>
      <c r="T213" s="10" t="s">
        <v>28</v>
      </c>
      <c r="U213" s="13">
        <v>75</v>
      </c>
      <c r="V213" s="14">
        <v>6</v>
      </c>
      <c r="W213" s="14">
        <v>0</v>
      </c>
      <c r="X213" s="14" t="s">
        <v>28</v>
      </c>
    </row>
    <row r="214" spans="1:24" s="15" customFormat="1" ht="42" customHeight="1" x14ac:dyDescent="0.25">
      <c r="A214" s="53">
        <v>14.64</v>
      </c>
      <c r="B214" s="42">
        <v>3563</v>
      </c>
      <c r="C214" s="43" t="str">
        <f t="shared" si="3"/>
        <v>Tech Sheet</v>
      </c>
      <c r="D214" s="44" t="s">
        <v>742</v>
      </c>
      <c r="E214" s="48" t="s">
        <v>959</v>
      </c>
      <c r="F214" s="49" t="s">
        <v>962</v>
      </c>
      <c r="G214" s="10">
        <v>2025</v>
      </c>
      <c r="H214" s="11" t="s">
        <v>743</v>
      </c>
      <c r="I214" s="10" t="s">
        <v>40</v>
      </c>
      <c r="J214" s="11" t="s">
        <v>889</v>
      </c>
      <c r="K214" s="10" t="s">
        <v>744</v>
      </c>
      <c r="L214" s="10" t="s">
        <v>963</v>
      </c>
      <c r="M214" s="12" t="s">
        <v>964</v>
      </c>
      <c r="N214" s="12">
        <v>0.125</v>
      </c>
      <c r="O214" s="11" t="s">
        <v>39</v>
      </c>
      <c r="P214" s="11" t="s">
        <v>39</v>
      </c>
      <c r="Q214" s="11" t="s">
        <v>39</v>
      </c>
      <c r="R214" s="11" t="s">
        <v>28</v>
      </c>
      <c r="S214" s="11" t="s">
        <v>28</v>
      </c>
      <c r="T214" s="10" t="s">
        <v>37</v>
      </c>
      <c r="U214" s="13">
        <v>75</v>
      </c>
      <c r="V214" s="14">
        <v>6</v>
      </c>
      <c r="W214" s="14">
        <v>21</v>
      </c>
      <c r="X214" s="14" t="s">
        <v>28</v>
      </c>
    </row>
    <row r="215" spans="1:24" s="15" customFormat="1" ht="42" customHeight="1" x14ac:dyDescent="0.25">
      <c r="A215" s="53">
        <v>14.68</v>
      </c>
      <c r="B215" s="42">
        <v>4530</v>
      </c>
      <c r="C215" s="43" t="str">
        <f t="shared" si="3"/>
        <v>Tech Sheet</v>
      </c>
      <c r="D215" s="44" t="s">
        <v>1155</v>
      </c>
      <c r="E215" s="48" t="s">
        <v>1348</v>
      </c>
      <c r="F215" s="49" t="s">
        <v>1350</v>
      </c>
      <c r="G215" s="10">
        <v>2025</v>
      </c>
      <c r="H215" s="11" t="s">
        <v>1156</v>
      </c>
      <c r="I215" s="10" t="s">
        <v>40</v>
      </c>
      <c r="J215" s="11" t="s">
        <v>889</v>
      </c>
      <c r="K215" s="10" t="s">
        <v>1157</v>
      </c>
      <c r="L215" s="10" t="s">
        <v>205</v>
      </c>
      <c r="M215" s="12" t="s">
        <v>1351</v>
      </c>
      <c r="N215" s="12">
        <v>0.12</v>
      </c>
      <c r="O215" s="11" t="s">
        <v>39</v>
      </c>
      <c r="P215" s="11" t="s">
        <v>39</v>
      </c>
      <c r="Q215" s="11" t="s">
        <v>39</v>
      </c>
      <c r="R215" s="11" t="s">
        <v>28</v>
      </c>
      <c r="S215" s="11" t="s">
        <v>28</v>
      </c>
      <c r="T215" s="10" t="s">
        <v>28</v>
      </c>
      <c r="U215" s="13">
        <v>75</v>
      </c>
      <c r="V215" s="14">
        <v>6</v>
      </c>
      <c r="W215" s="14">
        <v>30</v>
      </c>
      <c r="X215" s="14" t="s">
        <v>28</v>
      </c>
    </row>
    <row r="216" spans="1:24" s="15" customFormat="1" ht="42" customHeight="1" x14ac:dyDescent="0.25">
      <c r="A216" s="53">
        <v>14.7</v>
      </c>
      <c r="B216" s="42">
        <v>3596</v>
      </c>
      <c r="C216" s="43" t="str">
        <f t="shared" si="3"/>
        <v>Tech Sheet</v>
      </c>
      <c r="D216" s="44" t="s">
        <v>90</v>
      </c>
      <c r="E216" s="48" t="s">
        <v>974</v>
      </c>
      <c r="F216" s="49" t="s">
        <v>977</v>
      </c>
      <c r="G216" s="10">
        <v>2024</v>
      </c>
      <c r="H216" s="11" t="s">
        <v>338</v>
      </c>
      <c r="I216" s="10" t="s">
        <v>40</v>
      </c>
      <c r="J216" s="11" t="s">
        <v>29</v>
      </c>
      <c r="K216" s="10" t="s">
        <v>339</v>
      </c>
      <c r="L216" s="10" t="s">
        <v>975</v>
      </c>
      <c r="M216" s="12" t="s">
        <v>976</v>
      </c>
      <c r="N216" s="12">
        <v>0.125</v>
      </c>
      <c r="O216" s="11" t="s">
        <v>37</v>
      </c>
      <c r="P216" s="11" t="s">
        <v>37</v>
      </c>
      <c r="Q216" s="11" t="s">
        <v>28</v>
      </c>
      <c r="R216" s="11" t="s">
        <v>37</v>
      </c>
      <c r="S216" s="11" t="s">
        <v>28</v>
      </c>
      <c r="T216" s="10" t="s">
        <v>28</v>
      </c>
      <c r="U216" s="13">
        <v>75</v>
      </c>
      <c r="V216" s="14">
        <v>6</v>
      </c>
      <c r="W216" s="14">
        <v>13</v>
      </c>
      <c r="X216" s="14" t="s">
        <v>28</v>
      </c>
    </row>
    <row r="217" spans="1:24" s="15" customFormat="1" ht="42" customHeight="1" x14ac:dyDescent="0.25">
      <c r="A217" s="53">
        <v>14.7</v>
      </c>
      <c r="B217" s="42">
        <v>3596</v>
      </c>
      <c r="C217" s="43" t="str">
        <f t="shared" si="3"/>
        <v>Tech Sheet</v>
      </c>
      <c r="D217" s="44" t="s">
        <v>90</v>
      </c>
      <c r="E217" s="48" t="s">
        <v>974</v>
      </c>
      <c r="F217" s="49" t="s">
        <v>979</v>
      </c>
      <c r="G217" s="10">
        <v>2025</v>
      </c>
      <c r="H217" s="11" t="s">
        <v>338</v>
      </c>
      <c r="I217" s="10" t="s">
        <v>40</v>
      </c>
      <c r="J217" s="11" t="s">
        <v>29</v>
      </c>
      <c r="K217" s="10" t="s">
        <v>339</v>
      </c>
      <c r="L217" s="10" t="s">
        <v>975</v>
      </c>
      <c r="M217" s="12" t="s">
        <v>978</v>
      </c>
      <c r="N217" s="12">
        <v>0.125</v>
      </c>
      <c r="O217" s="11" t="s">
        <v>39</v>
      </c>
      <c r="P217" s="11" t="s">
        <v>39</v>
      </c>
      <c r="Q217" s="11" t="s">
        <v>28</v>
      </c>
      <c r="R217" s="11" t="s">
        <v>37</v>
      </c>
      <c r="S217" s="11" t="s">
        <v>28</v>
      </c>
      <c r="T217" s="10" t="s">
        <v>28</v>
      </c>
      <c r="U217" s="13">
        <v>75</v>
      </c>
      <c r="V217" s="14">
        <v>6</v>
      </c>
      <c r="W217" s="14">
        <v>13</v>
      </c>
      <c r="X217" s="14" t="s">
        <v>28</v>
      </c>
    </row>
    <row r="218" spans="1:24" s="15" customFormat="1" ht="42" customHeight="1" x14ac:dyDescent="0.25">
      <c r="A218" s="53">
        <v>14.75</v>
      </c>
      <c r="B218" s="42">
        <v>6637</v>
      </c>
      <c r="C218" s="43" t="str">
        <f t="shared" si="3"/>
        <v>Tech Sheet</v>
      </c>
      <c r="D218" s="44" t="s">
        <v>73</v>
      </c>
      <c r="E218" s="48" t="s">
        <v>2491</v>
      </c>
      <c r="F218" s="49" t="s">
        <v>2493</v>
      </c>
      <c r="G218" s="10">
        <v>2024</v>
      </c>
      <c r="H218" s="11" t="s">
        <v>302</v>
      </c>
      <c r="I218" s="10" t="s">
        <v>40</v>
      </c>
      <c r="J218" s="11" t="s">
        <v>41</v>
      </c>
      <c r="K218" s="10" t="s">
        <v>2485</v>
      </c>
      <c r="L218" s="10" t="s">
        <v>305</v>
      </c>
      <c r="M218" s="12" t="s">
        <v>2492</v>
      </c>
      <c r="N218" s="12">
        <v>0.14000000000000001</v>
      </c>
      <c r="O218" s="11" t="s">
        <v>37</v>
      </c>
      <c r="P218" s="11" t="s">
        <v>37</v>
      </c>
      <c r="Q218" s="11" t="s">
        <v>28</v>
      </c>
      <c r="R218" s="11" t="s">
        <v>28</v>
      </c>
      <c r="S218" s="11" t="s">
        <v>28</v>
      </c>
      <c r="T218" s="10" t="s">
        <v>28</v>
      </c>
      <c r="U218" s="13">
        <v>75</v>
      </c>
      <c r="V218" s="14">
        <v>6</v>
      </c>
      <c r="W218" s="14">
        <v>25</v>
      </c>
      <c r="X218" s="14" t="s">
        <v>28</v>
      </c>
    </row>
    <row r="219" spans="1:24" s="15" customFormat="1" ht="42" customHeight="1" x14ac:dyDescent="0.25">
      <c r="A219" s="53">
        <v>14.77</v>
      </c>
      <c r="B219" s="42">
        <v>3771</v>
      </c>
      <c r="C219" s="43" t="str">
        <f t="shared" si="3"/>
        <v>Tech Sheet</v>
      </c>
      <c r="D219" s="44" t="s">
        <v>225</v>
      </c>
      <c r="E219" s="48" t="s">
        <v>1062</v>
      </c>
      <c r="F219" s="49" t="s">
        <v>1064</v>
      </c>
      <c r="G219" s="10">
        <v>2022</v>
      </c>
      <c r="H219" s="11" t="s">
        <v>1060</v>
      </c>
      <c r="I219" s="10" t="s">
        <v>40</v>
      </c>
      <c r="J219" s="11" t="s">
        <v>41</v>
      </c>
      <c r="K219" s="10" t="s">
        <v>1061</v>
      </c>
      <c r="L219" s="10" t="s">
        <v>234</v>
      </c>
      <c r="M219" s="12" t="s">
        <v>1063</v>
      </c>
      <c r="N219" s="12">
        <v>0.13</v>
      </c>
      <c r="O219" s="11" t="s">
        <v>39</v>
      </c>
      <c r="P219" s="11" t="s">
        <v>39</v>
      </c>
      <c r="Q219" s="11" t="s">
        <v>39</v>
      </c>
      <c r="R219" s="11" t="s">
        <v>28</v>
      </c>
      <c r="S219" s="11" t="s">
        <v>28</v>
      </c>
      <c r="T219" s="10" t="s">
        <v>28</v>
      </c>
      <c r="U219" s="13">
        <v>75</v>
      </c>
      <c r="V219" s="14">
        <v>6</v>
      </c>
      <c r="W219" s="14">
        <v>19</v>
      </c>
      <c r="X219" s="14" t="s">
        <v>28</v>
      </c>
    </row>
    <row r="220" spans="1:24" s="15" customFormat="1" ht="42" customHeight="1" x14ac:dyDescent="0.25">
      <c r="A220" s="53">
        <v>14.77</v>
      </c>
      <c r="B220" s="42">
        <v>3771</v>
      </c>
      <c r="C220" s="43" t="str">
        <f t="shared" si="3"/>
        <v>Tech Sheet</v>
      </c>
      <c r="D220" s="44" t="s">
        <v>225</v>
      </c>
      <c r="E220" s="48" t="s">
        <v>1062</v>
      </c>
      <c r="F220" s="49" t="s">
        <v>1064</v>
      </c>
      <c r="G220" s="10">
        <v>2023</v>
      </c>
      <c r="H220" s="11" t="s">
        <v>1060</v>
      </c>
      <c r="I220" s="10" t="s">
        <v>40</v>
      </c>
      <c r="J220" s="11" t="s">
        <v>41</v>
      </c>
      <c r="K220" s="10" t="s">
        <v>1061</v>
      </c>
      <c r="L220" s="10" t="s">
        <v>234</v>
      </c>
      <c r="M220" s="12" t="s">
        <v>1063</v>
      </c>
      <c r="N220" s="12">
        <v>0.13</v>
      </c>
      <c r="O220" s="11" t="s">
        <v>39</v>
      </c>
      <c r="P220" s="11" t="s">
        <v>39</v>
      </c>
      <c r="Q220" s="11" t="s">
        <v>39</v>
      </c>
      <c r="R220" s="11" t="s">
        <v>28</v>
      </c>
      <c r="S220" s="11" t="s">
        <v>28</v>
      </c>
      <c r="T220" s="10" t="s">
        <v>28</v>
      </c>
      <c r="U220" s="13">
        <v>75</v>
      </c>
      <c r="V220" s="14">
        <v>6</v>
      </c>
      <c r="W220" s="14">
        <v>19</v>
      </c>
      <c r="X220" s="14" t="s">
        <v>28</v>
      </c>
    </row>
    <row r="221" spans="1:24" s="15" customFormat="1" ht="42" customHeight="1" x14ac:dyDescent="0.25">
      <c r="A221" s="53">
        <v>14.77</v>
      </c>
      <c r="B221" s="42">
        <v>4617</v>
      </c>
      <c r="C221" s="43" t="str">
        <f t="shared" si="3"/>
        <v>Tech Sheet</v>
      </c>
      <c r="D221" s="44" t="s">
        <v>90</v>
      </c>
      <c r="E221" s="48" t="s">
        <v>1397</v>
      </c>
      <c r="F221" s="49" t="s">
        <v>1398</v>
      </c>
      <c r="G221" s="10">
        <v>2025</v>
      </c>
      <c r="H221" s="11" t="s">
        <v>406</v>
      </c>
      <c r="I221" s="10" t="s">
        <v>40</v>
      </c>
      <c r="J221" s="11" t="s">
        <v>104</v>
      </c>
      <c r="K221" s="10" t="s">
        <v>407</v>
      </c>
      <c r="L221" s="10" t="s">
        <v>170</v>
      </c>
      <c r="M221" s="12" t="s">
        <v>476</v>
      </c>
      <c r="N221" s="12">
        <v>0.13</v>
      </c>
      <c r="O221" s="11" t="s">
        <v>39</v>
      </c>
      <c r="P221" s="11" t="s">
        <v>39</v>
      </c>
      <c r="Q221" s="11" t="s">
        <v>39</v>
      </c>
      <c r="R221" s="11" t="s">
        <v>37</v>
      </c>
      <c r="S221" s="11" t="s">
        <v>28</v>
      </c>
      <c r="T221" s="10" t="s">
        <v>28</v>
      </c>
      <c r="U221" s="13">
        <v>75</v>
      </c>
      <c r="V221" s="14">
        <v>6</v>
      </c>
      <c r="W221" s="14">
        <v>20</v>
      </c>
      <c r="X221" s="14" t="s">
        <v>28</v>
      </c>
    </row>
    <row r="222" spans="1:24" s="15" customFormat="1" ht="42" customHeight="1" x14ac:dyDescent="0.25">
      <c r="A222" s="53">
        <v>14.77</v>
      </c>
      <c r="B222" s="42">
        <v>5024</v>
      </c>
      <c r="C222" s="43" t="str">
        <f t="shared" si="3"/>
        <v>Tech Sheet</v>
      </c>
      <c r="D222" s="44" t="s">
        <v>225</v>
      </c>
      <c r="E222" s="48" t="s">
        <v>1629</v>
      </c>
      <c r="F222" s="49" t="s">
        <v>1632</v>
      </c>
      <c r="G222" s="10">
        <v>2023</v>
      </c>
      <c r="H222" s="11" t="s">
        <v>226</v>
      </c>
      <c r="I222" s="10" t="s">
        <v>40</v>
      </c>
      <c r="J222" s="11" t="s">
        <v>41</v>
      </c>
      <c r="K222" s="10" t="s">
        <v>1061</v>
      </c>
      <c r="L222" s="10" t="s">
        <v>1630</v>
      </c>
      <c r="M222" s="12" t="s">
        <v>1631</v>
      </c>
      <c r="N222" s="12">
        <v>0.13500000000000001</v>
      </c>
      <c r="O222" s="11" t="s">
        <v>39</v>
      </c>
      <c r="P222" s="11" t="s">
        <v>39</v>
      </c>
      <c r="Q222" s="11" t="s">
        <v>39</v>
      </c>
      <c r="R222" s="11" t="s">
        <v>28</v>
      </c>
      <c r="S222" s="11" t="s">
        <v>28</v>
      </c>
      <c r="T222" s="10" t="s">
        <v>28</v>
      </c>
      <c r="U222" s="13">
        <v>75</v>
      </c>
      <c r="V222" s="14">
        <v>6</v>
      </c>
      <c r="W222" s="14">
        <v>25</v>
      </c>
      <c r="X222" s="14" t="s">
        <v>28</v>
      </c>
    </row>
    <row r="223" spans="1:24" s="15" customFormat="1" ht="42" customHeight="1" x14ac:dyDescent="0.25">
      <c r="A223" s="53">
        <v>14.79</v>
      </c>
      <c r="B223" s="42">
        <v>1408</v>
      </c>
      <c r="C223" s="43" t="str">
        <f t="shared" si="3"/>
        <v>Tech Sheet</v>
      </c>
      <c r="D223" s="44" t="s">
        <v>73</v>
      </c>
      <c r="E223" s="48" t="s">
        <v>241</v>
      </c>
      <c r="F223" s="49" t="s">
        <v>244</v>
      </c>
      <c r="G223" s="10">
        <v>2024</v>
      </c>
      <c r="H223" s="11" t="s">
        <v>98</v>
      </c>
      <c r="I223" s="10" t="s">
        <v>40</v>
      </c>
      <c r="J223" s="11" t="s">
        <v>29</v>
      </c>
      <c r="K223" s="10" t="s">
        <v>240</v>
      </c>
      <c r="L223" s="10" t="s">
        <v>242</v>
      </c>
      <c r="M223" s="12" t="s">
        <v>243</v>
      </c>
      <c r="N223" s="12">
        <v>0.105</v>
      </c>
      <c r="O223" s="11" t="s">
        <v>39</v>
      </c>
      <c r="P223" s="11" t="s">
        <v>39</v>
      </c>
      <c r="Q223" s="11" t="s">
        <v>39</v>
      </c>
      <c r="R223" s="11" t="s">
        <v>28</v>
      </c>
      <c r="S223" s="11" t="s">
        <v>28</v>
      </c>
      <c r="T223" s="10" t="s">
        <v>28</v>
      </c>
      <c r="U223" s="13">
        <v>75</v>
      </c>
      <c r="V223" s="14">
        <v>6</v>
      </c>
      <c r="W223" s="14">
        <v>28</v>
      </c>
      <c r="X223" s="14" t="s">
        <v>28</v>
      </c>
    </row>
    <row r="224" spans="1:24" s="15" customFormat="1" ht="42" customHeight="1" x14ac:dyDescent="0.25">
      <c r="A224" s="53">
        <v>14.81</v>
      </c>
      <c r="B224" s="42">
        <v>2188</v>
      </c>
      <c r="C224" s="43" t="str">
        <f t="shared" si="3"/>
        <v>Tech Sheet</v>
      </c>
      <c r="D224" s="44" t="s">
        <v>225</v>
      </c>
      <c r="E224" s="48" t="s">
        <v>436</v>
      </c>
      <c r="F224" s="49" t="s">
        <v>438</v>
      </c>
      <c r="G224" s="10">
        <v>2023</v>
      </c>
      <c r="H224" s="11" t="s">
        <v>434</v>
      </c>
      <c r="I224" s="10" t="s">
        <v>40</v>
      </c>
      <c r="J224" s="11" t="s">
        <v>41</v>
      </c>
      <c r="K224" s="10" t="s">
        <v>435</v>
      </c>
      <c r="L224" s="10" t="s">
        <v>234</v>
      </c>
      <c r="M224" s="12" t="s">
        <v>437</v>
      </c>
      <c r="N224" s="12">
        <v>0.125</v>
      </c>
      <c r="O224" s="11" t="s">
        <v>37</v>
      </c>
      <c r="P224" s="11" t="s">
        <v>37</v>
      </c>
      <c r="Q224" s="11" t="s">
        <v>28</v>
      </c>
      <c r="R224" s="11" t="s">
        <v>28</v>
      </c>
      <c r="S224" s="11" t="s">
        <v>28</v>
      </c>
      <c r="T224" s="10" t="s">
        <v>28</v>
      </c>
      <c r="U224" s="13">
        <v>75</v>
      </c>
      <c r="V224" s="14">
        <v>6</v>
      </c>
      <c r="W224" s="14">
        <v>25</v>
      </c>
      <c r="X224" s="14" t="s">
        <v>28</v>
      </c>
    </row>
    <row r="225" spans="1:24" s="15" customFormat="1" ht="42" customHeight="1" x14ac:dyDescent="0.25">
      <c r="A225" s="53">
        <v>14.81</v>
      </c>
      <c r="B225" s="42">
        <v>2188</v>
      </c>
      <c r="C225" s="43" t="str">
        <f t="shared" si="3"/>
        <v>Tech Sheet</v>
      </c>
      <c r="D225" s="44" t="s">
        <v>225</v>
      </c>
      <c r="E225" s="48" t="s">
        <v>436</v>
      </c>
      <c r="F225" s="49" t="s">
        <v>438</v>
      </c>
      <c r="G225" s="10">
        <v>2024</v>
      </c>
      <c r="H225" s="11" t="s">
        <v>434</v>
      </c>
      <c r="I225" s="10" t="s">
        <v>40</v>
      </c>
      <c r="J225" s="11" t="s">
        <v>41</v>
      </c>
      <c r="K225" s="10" t="s">
        <v>435</v>
      </c>
      <c r="L225" s="10" t="s">
        <v>234</v>
      </c>
      <c r="M225" s="12" t="s">
        <v>437</v>
      </c>
      <c r="N225" s="12">
        <v>0.125</v>
      </c>
      <c r="O225" s="11" t="s">
        <v>39</v>
      </c>
      <c r="P225" s="11" t="s">
        <v>39</v>
      </c>
      <c r="Q225" s="11" t="s">
        <v>39</v>
      </c>
      <c r="R225" s="11" t="s">
        <v>28</v>
      </c>
      <c r="S225" s="11" t="s">
        <v>28</v>
      </c>
      <c r="T225" s="10" t="s">
        <v>28</v>
      </c>
      <c r="U225" s="13">
        <v>75</v>
      </c>
      <c r="V225" s="14">
        <v>6</v>
      </c>
      <c r="W225" s="14">
        <v>25</v>
      </c>
      <c r="X225" s="14" t="s">
        <v>28</v>
      </c>
    </row>
    <row r="226" spans="1:24" s="15" customFormat="1" ht="42" customHeight="1" x14ac:dyDescent="0.25">
      <c r="A226" s="53">
        <v>14.81</v>
      </c>
      <c r="B226" s="42">
        <v>4629</v>
      </c>
      <c r="C226" s="43" t="str">
        <f t="shared" si="3"/>
        <v>Tech Sheet</v>
      </c>
      <c r="D226" s="44" t="s">
        <v>225</v>
      </c>
      <c r="E226" s="48" t="s">
        <v>1401</v>
      </c>
      <c r="F226" s="49" t="s">
        <v>1404</v>
      </c>
      <c r="G226" s="10">
        <v>2024</v>
      </c>
      <c r="H226" s="11" t="s">
        <v>826</v>
      </c>
      <c r="I226" s="10" t="s">
        <v>40</v>
      </c>
      <c r="J226" s="11" t="s">
        <v>29</v>
      </c>
      <c r="K226" s="10" t="s">
        <v>827</v>
      </c>
      <c r="L226" s="10" t="s">
        <v>1402</v>
      </c>
      <c r="M226" s="12" t="s">
        <v>1403</v>
      </c>
      <c r="N226" s="12">
        <v>0.11</v>
      </c>
      <c r="O226" s="11" t="s">
        <v>37</v>
      </c>
      <c r="P226" s="11" t="s">
        <v>37</v>
      </c>
      <c r="Q226" s="11" t="s">
        <v>28</v>
      </c>
      <c r="R226" s="11" t="s">
        <v>28</v>
      </c>
      <c r="S226" s="11" t="s">
        <v>28</v>
      </c>
      <c r="T226" s="10" t="s">
        <v>28</v>
      </c>
      <c r="U226" s="13">
        <v>75</v>
      </c>
      <c r="V226" s="14">
        <v>12</v>
      </c>
      <c r="W226" s="14">
        <v>10</v>
      </c>
      <c r="X226" s="14" t="s">
        <v>28</v>
      </c>
    </row>
    <row r="227" spans="1:24" s="15" customFormat="1" ht="42" customHeight="1" x14ac:dyDescent="0.25">
      <c r="A227" s="53">
        <v>14.83</v>
      </c>
      <c r="B227" s="42">
        <v>4645</v>
      </c>
      <c r="C227" s="43" t="str">
        <f t="shared" si="3"/>
        <v>Tech Sheet</v>
      </c>
      <c r="D227" s="44" t="s">
        <v>225</v>
      </c>
      <c r="E227" s="48" t="s">
        <v>1409</v>
      </c>
      <c r="F227" s="49" t="s">
        <v>1411</v>
      </c>
      <c r="G227" s="10">
        <v>2024</v>
      </c>
      <c r="H227" s="11" t="s">
        <v>826</v>
      </c>
      <c r="I227" s="10" t="s">
        <v>40</v>
      </c>
      <c r="J227" s="11" t="s">
        <v>29</v>
      </c>
      <c r="K227" s="10" t="s">
        <v>827</v>
      </c>
      <c r="L227" s="10" t="s">
        <v>828</v>
      </c>
      <c r="M227" s="12" t="s">
        <v>1410</v>
      </c>
      <c r="N227" s="12">
        <v>0.115</v>
      </c>
      <c r="O227" s="11" t="s">
        <v>37</v>
      </c>
      <c r="P227" s="11" t="s">
        <v>37</v>
      </c>
      <c r="Q227" s="11" t="s">
        <v>28</v>
      </c>
      <c r="R227" s="11" t="s">
        <v>28</v>
      </c>
      <c r="S227" s="11" t="s">
        <v>28</v>
      </c>
      <c r="T227" s="10" t="s">
        <v>28</v>
      </c>
      <c r="U227" s="13">
        <v>75</v>
      </c>
      <c r="V227" s="14">
        <v>12</v>
      </c>
      <c r="W227" s="14">
        <v>10</v>
      </c>
      <c r="X227" s="14" t="s">
        <v>28</v>
      </c>
    </row>
    <row r="228" spans="1:24" s="15" customFormat="1" ht="42" customHeight="1" x14ac:dyDescent="0.25">
      <c r="A228" s="53">
        <v>14.83</v>
      </c>
      <c r="B228" s="42">
        <v>4647</v>
      </c>
      <c r="C228" s="43" t="str">
        <f t="shared" si="3"/>
        <v>Tech Sheet</v>
      </c>
      <c r="D228" s="44" t="s">
        <v>225</v>
      </c>
      <c r="E228" s="48" t="s">
        <v>1412</v>
      </c>
      <c r="F228" s="49" t="s">
        <v>1415</v>
      </c>
      <c r="G228" s="10">
        <v>2025</v>
      </c>
      <c r="H228" s="11" t="s">
        <v>826</v>
      </c>
      <c r="I228" s="10" t="s">
        <v>40</v>
      </c>
      <c r="J228" s="11" t="s">
        <v>104</v>
      </c>
      <c r="K228" s="10" t="s">
        <v>827</v>
      </c>
      <c r="L228" s="10" t="s">
        <v>1413</v>
      </c>
      <c r="M228" s="12" t="s">
        <v>1414</v>
      </c>
      <c r="N228" s="12">
        <v>0.115</v>
      </c>
      <c r="O228" s="11" t="s">
        <v>39</v>
      </c>
      <c r="P228" s="11" t="s">
        <v>39</v>
      </c>
      <c r="Q228" s="11" t="s">
        <v>39</v>
      </c>
      <c r="R228" s="11" t="s">
        <v>28</v>
      </c>
      <c r="S228" s="11" t="s">
        <v>28</v>
      </c>
      <c r="T228" s="10" t="s">
        <v>28</v>
      </c>
      <c r="U228" s="13">
        <v>75</v>
      </c>
      <c r="V228" s="14">
        <v>12</v>
      </c>
      <c r="W228" s="14">
        <v>10</v>
      </c>
      <c r="X228" s="14" t="s">
        <v>28</v>
      </c>
    </row>
    <row r="229" spans="1:24" s="15" customFormat="1" ht="42" customHeight="1" x14ac:dyDescent="0.25">
      <c r="A229" s="53">
        <v>14.84</v>
      </c>
      <c r="B229" s="42">
        <v>4351</v>
      </c>
      <c r="C229" s="43" t="str">
        <f t="shared" si="3"/>
        <v>Tech Sheet</v>
      </c>
      <c r="D229" s="44" t="s">
        <v>90</v>
      </c>
      <c r="E229" s="48" t="s">
        <v>1219</v>
      </c>
      <c r="F229" s="49" t="s">
        <v>1221</v>
      </c>
      <c r="G229" s="10">
        <v>2022</v>
      </c>
      <c r="H229" s="11" t="s">
        <v>91</v>
      </c>
      <c r="I229" s="10" t="s">
        <v>92</v>
      </c>
      <c r="J229" s="11" t="s">
        <v>29</v>
      </c>
      <c r="K229" s="10" t="s">
        <v>1218</v>
      </c>
      <c r="L229" s="10" t="s">
        <v>95</v>
      </c>
      <c r="M229" s="12" t="s">
        <v>1220</v>
      </c>
      <c r="N229" s="12">
        <v>0.115</v>
      </c>
      <c r="O229" s="11" t="s">
        <v>37</v>
      </c>
      <c r="P229" s="11" t="s">
        <v>37</v>
      </c>
      <c r="Q229" s="11" t="s">
        <v>28</v>
      </c>
      <c r="R229" s="11" t="s">
        <v>37</v>
      </c>
      <c r="S229" s="11" t="s">
        <v>28</v>
      </c>
      <c r="T229" s="10" t="s">
        <v>28</v>
      </c>
      <c r="U229" s="13">
        <v>75</v>
      </c>
      <c r="V229" s="14">
        <v>6</v>
      </c>
      <c r="W229" s="14">
        <v>17</v>
      </c>
      <c r="X229" s="14" t="s">
        <v>28</v>
      </c>
    </row>
    <row r="230" spans="1:24" s="15" customFormat="1" ht="42" customHeight="1" x14ac:dyDescent="0.25">
      <c r="A230" s="53">
        <v>14.84</v>
      </c>
      <c r="B230" s="42">
        <v>4351</v>
      </c>
      <c r="C230" s="43" t="str">
        <f t="shared" si="3"/>
        <v>Tech Sheet</v>
      </c>
      <c r="D230" s="44" t="s">
        <v>90</v>
      </c>
      <c r="E230" s="48" t="s">
        <v>1219</v>
      </c>
      <c r="F230" s="49" t="s">
        <v>1221</v>
      </c>
      <c r="G230" s="10">
        <v>2023</v>
      </c>
      <c r="H230" s="11" t="s">
        <v>91</v>
      </c>
      <c r="I230" s="10" t="s">
        <v>92</v>
      </c>
      <c r="J230" s="11" t="s">
        <v>29</v>
      </c>
      <c r="K230" s="10" t="s">
        <v>1218</v>
      </c>
      <c r="L230" s="10" t="s">
        <v>1222</v>
      </c>
      <c r="M230" s="12" t="s">
        <v>1223</v>
      </c>
      <c r="N230" s="12">
        <v>0.115</v>
      </c>
      <c r="O230" s="11" t="s">
        <v>39</v>
      </c>
      <c r="P230" s="11" t="s">
        <v>39</v>
      </c>
      <c r="Q230" s="11" t="s">
        <v>39</v>
      </c>
      <c r="R230" s="11" t="s">
        <v>37</v>
      </c>
      <c r="S230" s="11" t="s">
        <v>28</v>
      </c>
      <c r="T230" s="10" t="s">
        <v>28</v>
      </c>
      <c r="U230" s="13">
        <v>75</v>
      </c>
      <c r="V230" s="14">
        <v>6</v>
      </c>
      <c r="W230" s="14">
        <v>17</v>
      </c>
      <c r="X230" s="14" t="s">
        <v>28</v>
      </c>
    </row>
    <row r="231" spans="1:24" s="15" customFormat="1" ht="42" customHeight="1" x14ac:dyDescent="0.25">
      <c r="A231" s="53">
        <v>14.86</v>
      </c>
      <c r="B231" s="42">
        <v>3287</v>
      </c>
      <c r="C231" s="43" t="str">
        <f t="shared" si="3"/>
        <v>Tech Sheet</v>
      </c>
      <c r="D231" s="44" t="s">
        <v>73</v>
      </c>
      <c r="E231" s="48" t="s">
        <v>871</v>
      </c>
      <c r="F231" s="49" t="s">
        <v>869</v>
      </c>
      <c r="G231" s="10">
        <v>2023</v>
      </c>
      <c r="H231" s="11" t="s">
        <v>74</v>
      </c>
      <c r="I231" s="10" t="s">
        <v>40</v>
      </c>
      <c r="J231" s="11" t="s">
        <v>41</v>
      </c>
      <c r="K231" s="10" t="s">
        <v>866</v>
      </c>
      <c r="L231" s="10" t="s">
        <v>212</v>
      </c>
      <c r="M231" s="12" t="s">
        <v>870</v>
      </c>
      <c r="N231" s="12">
        <v>0.14499999999999999</v>
      </c>
      <c r="O231" s="11" t="s">
        <v>37</v>
      </c>
      <c r="P231" s="11" t="s">
        <v>37</v>
      </c>
      <c r="Q231" s="11" t="s">
        <v>28</v>
      </c>
      <c r="R231" s="11" t="s">
        <v>28</v>
      </c>
      <c r="S231" s="11" t="s">
        <v>28</v>
      </c>
      <c r="T231" s="10" t="s">
        <v>28</v>
      </c>
      <c r="U231" s="13">
        <v>37</v>
      </c>
      <c r="V231" s="14">
        <v>24</v>
      </c>
      <c r="W231" s="14">
        <v>10</v>
      </c>
      <c r="X231" s="14" t="s">
        <v>28</v>
      </c>
    </row>
    <row r="232" spans="1:24" s="15" customFormat="1" ht="42" customHeight="1" x14ac:dyDescent="0.25">
      <c r="A232" s="54">
        <v>14.88</v>
      </c>
      <c r="B232" s="45">
        <v>4529</v>
      </c>
      <c r="C232" s="43" t="str">
        <f t="shared" si="3"/>
        <v>Tech Sheet</v>
      </c>
      <c r="D232" s="46" t="s">
        <v>1155</v>
      </c>
      <c r="E232" s="50" t="s">
        <v>1346</v>
      </c>
      <c r="F232" s="51" t="s">
        <v>1347</v>
      </c>
      <c r="G232" s="17">
        <v>2024</v>
      </c>
      <c r="H232" s="17" t="s">
        <v>1156</v>
      </c>
      <c r="I232" s="9" t="s">
        <v>40</v>
      </c>
      <c r="J232" s="17" t="s">
        <v>29</v>
      </c>
      <c r="K232" s="9" t="s">
        <v>1157</v>
      </c>
      <c r="L232" s="17" t="s">
        <v>205</v>
      </c>
      <c r="M232" s="9" t="s">
        <v>206</v>
      </c>
      <c r="N232" s="18">
        <v>0.12</v>
      </c>
      <c r="O232" s="17" t="s">
        <v>39</v>
      </c>
      <c r="P232" s="17" t="s">
        <v>39</v>
      </c>
      <c r="Q232" s="17" t="s">
        <v>39</v>
      </c>
      <c r="R232" s="17" t="s">
        <v>28</v>
      </c>
      <c r="S232" s="17" t="s">
        <v>28</v>
      </c>
      <c r="T232" s="17" t="s">
        <v>28</v>
      </c>
      <c r="U232" s="9">
        <v>75</v>
      </c>
      <c r="V232" s="19">
        <v>6</v>
      </c>
      <c r="W232" s="19">
        <v>30</v>
      </c>
      <c r="X232" s="19" t="s">
        <v>28</v>
      </c>
    </row>
    <row r="233" spans="1:24" s="15" customFormat="1" ht="42" customHeight="1" x14ac:dyDescent="0.25">
      <c r="A233" s="53">
        <v>14.88</v>
      </c>
      <c r="B233" s="42">
        <v>4529</v>
      </c>
      <c r="C233" s="43" t="str">
        <f t="shared" si="3"/>
        <v>Tech Sheet</v>
      </c>
      <c r="D233" s="44" t="s">
        <v>1155</v>
      </c>
      <c r="E233" s="48" t="s">
        <v>1346</v>
      </c>
      <c r="F233" s="49" t="s">
        <v>1347</v>
      </c>
      <c r="G233" s="10">
        <v>2025</v>
      </c>
      <c r="H233" s="11" t="s">
        <v>1156</v>
      </c>
      <c r="I233" s="10" t="s">
        <v>40</v>
      </c>
      <c r="J233" s="11" t="s">
        <v>29</v>
      </c>
      <c r="K233" s="10" t="s">
        <v>1157</v>
      </c>
      <c r="L233" s="10" t="s">
        <v>205</v>
      </c>
      <c r="M233" s="12" t="s">
        <v>206</v>
      </c>
      <c r="N233" s="12">
        <v>0.12</v>
      </c>
      <c r="O233" s="11" t="s">
        <v>39</v>
      </c>
      <c r="P233" s="11" t="s">
        <v>39</v>
      </c>
      <c r="Q233" s="11" t="s">
        <v>39</v>
      </c>
      <c r="R233" s="11" t="s">
        <v>28</v>
      </c>
      <c r="S233" s="11" t="s">
        <v>28</v>
      </c>
      <c r="T233" s="10" t="s">
        <v>28</v>
      </c>
      <c r="U233" s="13">
        <v>75</v>
      </c>
      <c r="V233" s="14">
        <v>6</v>
      </c>
      <c r="W233" s="14">
        <v>30</v>
      </c>
      <c r="X233" s="14" t="s">
        <v>28</v>
      </c>
    </row>
    <row r="234" spans="1:24" s="15" customFormat="1" ht="42" customHeight="1" x14ac:dyDescent="0.25">
      <c r="A234" s="53">
        <v>14.9</v>
      </c>
      <c r="B234" s="42">
        <v>1211</v>
      </c>
      <c r="C234" s="43" t="str">
        <f t="shared" si="3"/>
        <v>Tech Sheet</v>
      </c>
      <c r="D234" s="44" t="s">
        <v>90</v>
      </c>
      <c r="E234" s="48" t="s">
        <v>140</v>
      </c>
      <c r="F234" s="49" t="s">
        <v>143</v>
      </c>
      <c r="G234" s="10">
        <v>2024</v>
      </c>
      <c r="H234" s="11" t="s">
        <v>138</v>
      </c>
      <c r="I234" s="10" t="s">
        <v>40</v>
      </c>
      <c r="J234" s="11" t="s">
        <v>41</v>
      </c>
      <c r="K234" s="10" t="s">
        <v>139</v>
      </c>
      <c r="L234" s="10" t="s">
        <v>141</v>
      </c>
      <c r="M234" s="12" t="s">
        <v>142</v>
      </c>
      <c r="N234" s="12">
        <v>0.13500000000000001</v>
      </c>
      <c r="O234" s="11" t="s">
        <v>37</v>
      </c>
      <c r="P234" s="11" t="s">
        <v>37</v>
      </c>
      <c r="Q234" s="11" t="s">
        <v>28</v>
      </c>
      <c r="R234" s="11" t="s">
        <v>28</v>
      </c>
      <c r="S234" s="11" t="s">
        <v>28</v>
      </c>
      <c r="T234" s="10" t="s">
        <v>28</v>
      </c>
      <c r="U234" s="13">
        <v>75</v>
      </c>
      <c r="V234" s="14">
        <v>12</v>
      </c>
      <c r="W234" s="14">
        <v>10</v>
      </c>
      <c r="X234" s="14" t="s">
        <v>28</v>
      </c>
    </row>
    <row r="235" spans="1:24" s="15" customFormat="1" ht="42" customHeight="1" x14ac:dyDescent="0.25">
      <c r="A235" s="53">
        <v>14.93</v>
      </c>
      <c r="B235" s="42">
        <v>9416</v>
      </c>
      <c r="C235" s="43" t="str">
        <f t="shared" si="3"/>
        <v>Tech Sheet</v>
      </c>
      <c r="D235" s="44" t="s">
        <v>372</v>
      </c>
      <c r="E235" s="48" t="s">
        <v>2659</v>
      </c>
      <c r="F235" s="49" t="s">
        <v>2660</v>
      </c>
      <c r="G235" s="10">
        <v>2024</v>
      </c>
      <c r="H235" s="11" t="s">
        <v>2658</v>
      </c>
      <c r="I235" s="10" t="s">
        <v>40</v>
      </c>
      <c r="J235" s="11" t="s">
        <v>41</v>
      </c>
      <c r="K235" s="10" t="s">
        <v>374</v>
      </c>
      <c r="L235" s="10" t="s">
        <v>212</v>
      </c>
      <c r="M235" s="12" t="s">
        <v>677</v>
      </c>
      <c r="N235" s="12">
        <v>0.13500000000000001</v>
      </c>
      <c r="O235" s="11" t="s">
        <v>37</v>
      </c>
      <c r="P235" s="11" t="s">
        <v>37</v>
      </c>
      <c r="Q235" s="11" t="s">
        <v>28</v>
      </c>
      <c r="R235" s="11" t="s">
        <v>28</v>
      </c>
      <c r="S235" s="11" t="s">
        <v>28</v>
      </c>
      <c r="T235" s="10" t="s">
        <v>28</v>
      </c>
      <c r="U235" s="13">
        <v>75</v>
      </c>
      <c r="V235" s="14">
        <v>12</v>
      </c>
      <c r="W235" s="14">
        <v>14</v>
      </c>
      <c r="X235" s="14" t="s">
        <v>28</v>
      </c>
    </row>
    <row r="236" spans="1:24" s="15" customFormat="1" ht="42" customHeight="1" x14ac:dyDescent="0.25">
      <c r="A236" s="53">
        <v>14.93</v>
      </c>
      <c r="B236" s="42">
        <v>9416</v>
      </c>
      <c r="C236" s="43" t="str">
        <f t="shared" si="3"/>
        <v>Tech Sheet</v>
      </c>
      <c r="D236" s="44" t="s">
        <v>372</v>
      </c>
      <c r="E236" s="48" t="s">
        <v>2659</v>
      </c>
      <c r="F236" s="49" t="s">
        <v>2660</v>
      </c>
      <c r="G236" s="10">
        <v>2025</v>
      </c>
      <c r="H236" s="11" t="s">
        <v>2658</v>
      </c>
      <c r="I236" s="10" t="s">
        <v>40</v>
      </c>
      <c r="J236" s="11" t="s">
        <v>41</v>
      </c>
      <c r="K236" s="10" t="s">
        <v>374</v>
      </c>
      <c r="L236" s="10" t="s">
        <v>212</v>
      </c>
      <c r="M236" s="12" t="s">
        <v>677</v>
      </c>
      <c r="N236" s="12">
        <v>0.13500000000000001</v>
      </c>
      <c r="O236" s="11" t="s">
        <v>39</v>
      </c>
      <c r="P236" s="11" t="s">
        <v>39</v>
      </c>
      <c r="Q236" s="11" t="s">
        <v>39</v>
      </c>
      <c r="R236" s="11" t="s">
        <v>28</v>
      </c>
      <c r="S236" s="11" t="s">
        <v>28</v>
      </c>
      <c r="T236" s="10" t="s">
        <v>28</v>
      </c>
      <c r="U236" s="13">
        <v>75</v>
      </c>
      <c r="V236" s="14">
        <v>12</v>
      </c>
      <c r="W236" s="14">
        <v>14</v>
      </c>
      <c r="X236" s="14" t="s">
        <v>28</v>
      </c>
    </row>
    <row r="237" spans="1:24" s="15" customFormat="1" ht="42" customHeight="1" x14ac:dyDescent="0.25">
      <c r="A237" s="53">
        <v>14.98</v>
      </c>
      <c r="B237" s="42">
        <v>3326</v>
      </c>
      <c r="C237" s="43" t="str">
        <f t="shared" si="3"/>
        <v>Tech Sheet</v>
      </c>
      <c r="D237" s="44" t="s">
        <v>25</v>
      </c>
      <c r="E237" s="48" t="s">
        <v>877</v>
      </c>
      <c r="F237" s="49" t="s">
        <v>878</v>
      </c>
      <c r="G237" s="10">
        <v>2024</v>
      </c>
      <c r="H237" s="11" t="s">
        <v>590</v>
      </c>
      <c r="I237" s="10" t="s">
        <v>40</v>
      </c>
      <c r="J237" s="11" t="s">
        <v>29</v>
      </c>
      <c r="K237" s="10" t="s">
        <v>591</v>
      </c>
      <c r="L237" s="10" t="s">
        <v>593</v>
      </c>
      <c r="M237" s="12" t="s">
        <v>594</v>
      </c>
      <c r="N237" s="12">
        <v>0.125</v>
      </c>
      <c r="O237" s="11" t="s">
        <v>37</v>
      </c>
      <c r="P237" s="11" t="s">
        <v>37</v>
      </c>
      <c r="Q237" s="11" t="s">
        <v>37</v>
      </c>
      <c r="R237" s="11" t="s">
        <v>37</v>
      </c>
      <c r="S237" s="11" t="s">
        <v>28</v>
      </c>
      <c r="T237" s="10" t="s">
        <v>28</v>
      </c>
      <c r="U237" s="13">
        <v>75</v>
      </c>
      <c r="V237" s="14">
        <v>6</v>
      </c>
      <c r="W237" s="14">
        <v>25</v>
      </c>
      <c r="X237" s="14" t="s">
        <v>28</v>
      </c>
    </row>
    <row r="238" spans="1:24" s="15" customFormat="1" ht="42" customHeight="1" x14ac:dyDescent="0.25">
      <c r="A238" s="53">
        <v>14.98</v>
      </c>
      <c r="B238" s="42">
        <v>3326</v>
      </c>
      <c r="C238" s="43" t="str">
        <f t="shared" si="3"/>
        <v>Tech Sheet</v>
      </c>
      <c r="D238" s="44" t="s">
        <v>25</v>
      </c>
      <c r="E238" s="48" t="s">
        <v>877</v>
      </c>
      <c r="F238" s="49" t="s">
        <v>878</v>
      </c>
      <c r="G238" s="10">
        <v>2025</v>
      </c>
      <c r="H238" s="11" t="s">
        <v>590</v>
      </c>
      <c r="I238" s="10" t="s">
        <v>40</v>
      </c>
      <c r="J238" s="11" t="s">
        <v>29</v>
      </c>
      <c r="K238" s="10" t="s">
        <v>591</v>
      </c>
      <c r="L238" s="10" t="s">
        <v>593</v>
      </c>
      <c r="M238" s="12" t="s">
        <v>594</v>
      </c>
      <c r="N238" s="12">
        <v>0.125</v>
      </c>
      <c r="O238" s="11" t="s">
        <v>39</v>
      </c>
      <c r="P238" s="11" t="s">
        <v>39</v>
      </c>
      <c r="Q238" s="11" t="s">
        <v>39</v>
      </c>
      <c r="R238" s="11" t="s">
        <v>37</v>
      </c>
      <c r="S238" s="11" t="s">
        <v>28</v>
      </c>
      <c r="T238" s="10" t="s">
        <v>28</v>
      </c>
      <c r="U238" s="13">
        <v>75</v>
      </c>
      <c r="V238" s="14">
        <v>6</v>
      </c>
      <c r="W238" s="14">
        <v>25</v>
      </c>
      <c r="X238" s="14" t="s">
        <v>28</v>
      </c>
    </row>
    <row r="239" spans="1:24" s="15" customFormat="1" ht="42" customHeight="1" x14ac:dyDescent="0.25">
      <c r="A239" s="53">
        <v>14.99</v>
      </c>
      <c r="B239" s="42">
        <v>1408</v>
      </c>
      <c r="C239" s="43" t="str">
        <f t="shared" si="3"/>
        <v>Tech Sheet</v>
      </c>
      <c r="D239" s="44" t="s">
        <v>73</v>
      </c>
      <c r="E239" s="48" t="s">
        <v>241</v>
      </c>
      <c r="F239" s="49" t="s">
        <v>244</v>
      </c>
      <c r="G239" s="10">
        <v>2023</v>
      </c>
      <c r="H239" s="11" t="s">
        <v>98</v>
      </c>
      <c r="I239" s="10" t="s">
        <v>40</v>
      </c>
      <c r="J239" s="11" t="s">
        <v>29</v>
      </c>
      <c r="K239" s="10" t="s">
        <v>240</v>
      </c>
      <c r="L239" s="10" t="s">
        <v>242</v>
      </c>
      <c r="M239" s="12" t="s">
        <v>243</v>
      </c>
      <c r="N239" s="12">
        <v>0.11</v>
      </c>
      <c r="O239" s="11" t="s">
        <v>37</v>
      </c>
      <c r="P239" s="11" t="s">
        <v>37</v>
      </c>
      <c r="Q239" s="11" t="s">
        <v>28</v>
      </c>
      <c r="R239" s="11" t="s">
        <v>28</v>
      </c>
      <c r="S239" s="11" t="s">
        <v>28</v>
      </c>
      <c r="T239" s="10" t="s">
        <v>28</v>
      </c>
      <c r="U239" s="13">
        <v>75</v>
      </c>
      <c r="V239" s="14">
        <v>6</v>
      </c>
      <c r="W239" s="14">
        <v>28</v>
      </c>
      <c r="X239" s="14" t="s">
        <v>28</v>
      </c>
    </row>
    <row r="240" spans="1:24" s="15" customFormat="1" ht="42" customHeight="1" x14ac:dyDescent="0.25">
      <c r="A240" s="53">
        <v>14.99</v>
      </c>
      <c r="B240" s="42">
        <v>1408</v>
      </c>
      <c r="C240" s="43" t="str">
        <f t="shared" si="3"/>
        <v>Tech Sheet</v>
      </c>
      <c r="D240" s="44" t="s">
        <v>73</v>
      </c>
      <c r="E240" s="48" t="s">
        <v>241</v>
      </c>
      <c r="F240" s="49" t="s">
        <v>244</v>
      </c>
      <c r="G240" s="10">
        <v>2025</v>
      </c>
      <c r="H240" s="11" t="s">
        <v>98</v>
      </c>
      <c r="I240" s="10" t="s">
        <v>40</v>
      </c>
      <c r="J240" s="11" t="s">
        <v>29</v>
      </c>
      <c r="K240" s="10" t="s">
        <v>240</v>
      </c>
      <c r="L240" s="10" t="s">
        <v>242</v>
      </c>
      <c r="M240" s="12" t="s">
        <v>243</v>
      </c>
      <c r="N240" s="12">
        <v>0.11</v>
      </c>
      <c r="O240" s="11" t="s">
        <v>39</v>
      </c>
      <c r="P240" s="11" t="s">
        <v>39</v>
      </c>
      <c r="Q240" s="11" t="s">
        <v>39</v>
      </c>
      <c r="R240" s="11" t="s">
        <v>28</v>
      </c>
      <c r="S240" s="11" t="s">
        <v>28</v>
      </c>
      <c r="T240" s="10" t="s">
        <v>28</v>
      </c>
      <c r="U240" s="13">
        <v>75</v>
      </c>
      <c r="V240" s="14">
        <v>6</v>
      </c>
      <c r="W240" s="14">
        <v>28</v>
      </c>
      <c r="X240" s="14" t="s">
        <v>28</v>
      </c>
    </row>
    <row r="241" spans="1:24" s="15" customFormat="1" ht="42" customHeight="1" x14ac:dyDescent="0.25">
      <c r="A241" s="53">
        <v>14.99</v>
      </c>
      <c r="B241" s="42">
        <v>3497</v>
      </c>
      <c r="C241" s="43" t="str">
        <f t="shared" si="3"/>
        <v>Tech Sheet</v>
      </c>
      <c r="D241" s="44" t="s">
        <v>90</v>
      </c>
      <c r="E241" s="48" t="s">
        <v>937</v>
      </c>
      <c r="F241" s="49" t="s">
        <v>940</v>
      </c>
      <c r="G241" s="10">
        <v>2024</v>
      </c>
      <c r="H241" s="11" t="s">
        <v>146</v>
      </c>
      <c r="I241" s="10" t="s">
        <v>40</v>
      </c>
      <c r="J241" s="11" t="s">
        <v>41</v>
      </c>
      <c r="K241" s="10" t="s">
        <v>936</v>
      </c>
      <c r="L241" s="10" t="s">
        <v>149</v>
      </c>
      <c r="M241" s="12" t="s">
        <v>938</v>
      </c>
      <c r="N241" s="12">
        <v>0.13</v>
      </c>
      <c r="O241" s="11" t="s">
        <v>37</v>
      </c>
      <c r="P241" s="11" t="s">
        <v>37</v>
      </c>
      <c r="Q241" s="11" t="s">
        <v>37</v>
      </c>
      <c r="R241" s="11" t="s">
        <v>37</v>
      </c>
      <c r="S241" s="11" t="s">
        <v>28</v>
      </c>
      <c r="T241" s="10" t="s">
        <v>28</v>
      </c>
      <c r="U241" s="13">
        <v>75</v>
      </c>
      <c r="V241" s="14">
        <v>6</v>
      </c>
      <c r="W241" s="14">
        <v>21</v>
      </c>
      <c r="X241" s="14" t="s">
        <v>28</v>
      </c>
    </row>
    <row r="242" spans="1:24" s="15" customFormat="1" ht="42" customHeight="1" x14ac:dyDescent="0.25">
      <c r="A242" s="53">
        <v>14.99</v>
      </c>
      <c r="B242" s="42">
        <v>4902</v>
      </c>
      <c r="C242" s="43" t="str">
        <f t="shared" si="3"/>
        <v>Tech Sheet</v>
      </c>
      <c r="D242" s="44" t="s">
        <v>73</v>
      </c>
      <c r="E242" s="48" t="s">
        <v>1566</v>
      </c>
      <c r="F242" s="49" t="s">
        <v>1569</v>
      </c>
      <c r="G242" s="10">
        <v>2022</v>
      </c>
      <c r="H242" s="11" t="s">
        <v>292</v>
      </c>
      <c r="I242" s="10" t="s">
        <v>40</v>
      </c>
      <c r="J242" s="11" t="s">
        <v>29</v>
      </c>
      <c r="K242" s="10" t="s">
        <v>957</v>
      </c>
      <c r="L242" s="10" t="s">
        <v>1567</v>
      </c>
      <c r="M242" s="12" t="s">
        <v>1568</v>
      </c>
      <c r="N242" s="12">
        <v>0.125</v>
      </c>
      <c r="O242" s="11" t="s">
        <v>37</v>
      </c>
      <c r="P242" s="11" t="s">
        <v>37</v>
      </c>
      <c r="Q242" s="11" t="s">
        <v>28</v>
      </c>
      <c r="R242" s="11" t="s">
        <v>28</v>
      </c>
      <c r="S242" s="11" t="s">
        <v>28</v>
      </c>
      <c r="T242" s="10" t="s">
        <v>28</v>
      </c>
      <c r="U242" s="13">
        <v>75</v>
      </c>
      <c r="V242" s="14">
        <v>6</v>
      </c>
      <c r="W242" s="14">
        <v>22</v>
      </c>
      <c r="X242" s="14" t="s">
        <v>28</v>
      </c>
    </row>
    <row r="243" spans="1:24" s="15" customFormat="1" ht="42" customHeight="1" x14ac:dyDescent="0.25">
      <c r="A243" s="53">
        <v>14.99</v>
      </c>
      <c r="B243" s="42">
        <v>4902</v>
      </c>
      <c r="C243" s="43" t="str">
        <f t="shared" si="3"/>
        <v>Tech Sheet</v>
      </c>
      <c r="D243" s="44" t="s">
        <v>73</v>
      </c>
      <c r="E243" s="48" t="s">
        <v>1566</v>
      </c>
      <c r="F243" s="49" t="s">
        <v>1570</v>
      </c>
      <c r="G243" s="10">
        <v>2024</v>
      </c>
      <c r="H243" s="11" t="s">
        <v>292</v>
      </c>
      <c r="I243" s="10" t="s">
        <v>40</v>
      </c>
      <c r="J243" s="11" t="s">
        <v>29</v>
      </c>
      <c r="K243" s="10" t="s">
        <v>957</v>
      </c>
      <c r="L243" s="10" t="s">
        <v>1567</v>
      </c>
      <c r="M243" s="12" t="s">
        <v>1568</v>
      </c>
      <c r="N243" s="12">
        <v>0.125</v>
      </c>
      <c r="O243" s="11" t="s">
        <v>37</v>
      </c>
      <c r="P243" s="11" t="s">
        <v>37</v>
      </c>
      <c r="Q243" s="11" t="s">
        <v>28</v>
      </c>
      <c r="R243" s="11" t="s">
        <v>28</v>
      </c>
      <c r="S243" s="11" t="s">
        <v>28</v>
      </c>
      <c r="T243" s="10" t="s">
        <v>28</v>
      </c>
      <c r="U243" s="13">
        <v>75</v>
      </c>
      <c r="V243" s="14">
        <v>6</v>
      </c>
      <c r="W243" s="14">
        <v>22</v>
      </c>
      <c r="X243" s="14" t="s">
        <v>28</v>
      </c>
    </row>
    <row r="244" spans="1:24" s="15" customFormat="1" ht="42" customHeight="1" x14ac:dyDescent="0.25">
      <c r="A244" s="53">
        <v>14.99</v>
      </c>
      <c r="B244" s="42">
        <v>5626</v>
      </c>
      <c r="C244" s="43" t="str">
        <f t="shared" si="3"/>
        <v>Tech Sheet</v>
      </c>
      <c r="D244" s="44" t="s">
        <v>73</v>
      </c>
      <c r="E244" s="48" t="s">
        <v>2057</v>
      </c>
      <c r="F244" s="49" t="s">
        <v>2059</v>
      </c>
      <c r="G244" s="10">
        <v>2025</v>
      </c>
      <c r="H244" s="11" t="s">
        <v>292</v>
      </c>
      <c r="I244" s="10" t="s">
        <v>40</v>
      </c>
      <c r="J244" s="11" t="s">
        <v>889</v>
      </c>
      <c r="K244" s="10" t="s">
        <v>957</v>
      </c>
      <c r="L244" s="10" t="s">
        <v>1930</v>
      </c>
      <c r="M244" s="12" t="s">
        <v>2058</v>
      </c>
      <c r="N244" s="12">
        <v>0.12</v>
      </c>
      <c r="O244" s="11" t="s">
        <v>39</v>
      </c>
      <c r="P244" s="11" t="s">
        <v>39</v>
      </c>
      <c r="Q244" s="11" t="s">
        <v>39</v>
      </c>
      <c r="R244" s="11" t="s">
        <v>28</v>
      </c>
      <c r="S244" s="11" t="s">
        <v>28</v>
      </c>
      <c r="T244" s="10" t="s">
        <v>28</v>
      </c>
      <c r="U244" s="13">
        <v>75</v>
      </c>
      <c r="V244" s="14">
        <v>6</v>
      </c>
      <c r="W244" s="14">
        <v>22</v>
      </c>
      <c r="X244" s="14" t="s">
        <v>28</v>
      </c>
    </row>
    <row r="245" spans="1:24" s="15" customFormat="1" ht="42" customHeight="1" x14ac:dyDescent="0.25">
      <c r="A245" s="53">
        <v>14.99</v>
      </c>
      <c r="B245" s="42">
        <v>5627</v>
      </c>
      <c r="C245" s="43" t="str">
        <f t="shared" si="3"/>
        <v>Tech Sheet</v>
      </c>
      <c r="D245" s="44" t="s">
        <v>73</v>
      </c>
      <c r="E245" s="48" t="s">
        <v>2060</v>
      </c>
      <c r="F245" s="49" t="s">
        <v>2063</v>
      </c>
      <c r="G245" s="10">
        <v>2024</v>
      </c>
      <c r="H245" s="11" t="s">
        <v>292</v>
      </c>
      <c r="I245" s="10" t="s">
        <v>40</v>
      </c>
      <c r="J245" s="11" t="s">
        <v>41</v>
      </c>
      <c r="K245" s="10" t="s">
        <v>957</v>
      </c>
      <c r="L245" s="10" t="s">
        <v>2061</v>
      </c>
      <c r="M245" s="12" t="s">
        <v>2062</v>
      </c>
      <c r="N245" s="12">
        <v>0.125</v>
      </c>
      <c r="O245" s="11" t="s">
        <v>37</v>
      </c>
      <c r="P245" s="11" t="s">
        <v>37</v>
      </c>
      <c r="Q245" s="11" t="s">
        <v>28</v>
      </c>
      <c r="R245" s="11" t="s">
        <v>28</v>
      </c>
      <c r="S245" s="11" t="s">
        <v>28</v>
      </c>
      <c r="T245" s="10" t="s">
        <v>28</v>
      </c>
      <c r="U245" s="13">
        <v>75</v>
      </c>
      <c r="V245" s="14">
        <v>6</v>
      </c>
      <c r="W245" s="14">
        <v>22</v>
      </c>
      <c r="X245" s="14" t="s">
        <v>28</v>
      </c>
    </row>
    <row r="246" spans="1:24" s="15" customFormat="1" ht="42" customHeight="1" x14ac:dyDescent="0.25">
      <c r="A246" s="53">
        <v>14.99</v>
      </c>
      <c r="B246" s="42">
        <v>9414</v>
      </c>
      <c r="C246" s="43" t="str">
        <f t="shared" si="3"/>
        <v>Tech Sheet</v>
      </c>
      <c r="D246" s="44" t="s">
        <v>372</v>
      </c>
      <c r="E246" s="48" t="s">
        <v>2655</v>
      </c>
      <c r="F246" s="49" t="s">
        <v>2656</v>
      </c>
      <c r="G246" s="10">
        <v>2024</v>
      </c>
      <c r="H246" s="11" t="s">
        <v>2654</v>
      </c>
      <c r="I246" s="10" t="s">
        <v>40</v>
      </c>
      <c r="J246" s="11" t="s">
        <v>29</v>
      </c>
      <c r="K246" s="10" t="s">
        <v>374</v>
      </c>
      <c r="L246" s="10" t="s">
        <v>81</v>
      </c>
      <c r="M246" s="12" t="s">
        <v>82</v>
      </c>
      <c r="N246" s="12">
        <v>0.14000000000000001</v>
      </c>
      <c r="O246" s="11" t="s">
        <v>37</v>
      </c>
      <c r="P246" s="11" t="s">
        <v>37</v>
      </c>
      <c r="Q246" s="11" t="s">
        <v>28</v>
      </c>
      <c r="R246" s="11" t="s">
        <v>28</v>
      </c>
      <c r="S246" s="11" t="s">
        <v>28</v>
      </c>
      <c r="T246" s="10" t="s">
        <v>28</v>
      </c>
      <c r="U246" s="13">
        <v>75</v>
      </c>
      <c r="V246" s="14">
        <v>12</v>
      </c>
      <c r="W246" s="14">
        <v>11</v>
      </c>
      <c r="X246" s="14" t="s">
        <v>28</v>
      </c>
    </row>
    <row r="247" spans="1:24" s="15" customFormat="1" ht="42" customHeight="1" x14ac:dyDescent="0.25">
      <c r="A247" s="53">
        <v>14.99</v>
      </c>
      <c r="B247" s="42">
        <v>9414</v>
      </c>
      <c r="C247" s="43" t="str">
        <f t="shared" si="3"/>
        <v>Tech Sheet</v>
      </c>
      <c r="D247" s="44" t="s">
        <v>372</v>
      </c>
      <c r="E247" s="48" t="s">
        <v>2655</v>
      </c>
      <c r="F247" s="49" t="s">
        <v>2657</v>
      </c>
      <c r="G247" s="10">
        <v>2025</v>
      </c>
      <c r="H247" s="11" t="s">
        <v>2654</v>
      </c>
      <c r="I247" s="10" t="s">
        <v>40</v>
      </c>
      <c r="J247" s="11" t="s">
        <v>29</v>
      </c>
      <c r="K247" s="10" t="s">
        <v>374</v>
      </c>
      <c r="L247" s="10" t="s">
        <v>81</v>
      </c>
      <c r="M247" s="12" t="s">
        <v>82</v>
      </c>
      <c r="N247" s="12">
        <v>0.14000000000000001</v>
      </c>
      <c r="O247" s="11" t="s">
        <v>39</v>
      </c>
      <c r="P247" s="11" t="s">
        <v>39</v>
      </c>
      <c r="Q247" s="11" t="s">
        <v>39</v>
      </c>
      <c r="R247" s="11" t="s">
        <v>28</v>
      </c>
      <c r="S247" s="11" t="s">
        <v>28</v>
      </c>
      <c r="T247" s="10" t="s">
        <v>28</v>
      </c>
      <c r="U247" s="13">
        <v>75</v>
      </c>
      <c r="V247" s="14">
        <v>12</v>
      </c>
      <c r="W247" s="14">
        <v>11</v>
      </c>
      <c r="X247" s="14" t="s">
        <v>28</v>
      </c>
    </row>
    <row r="248" spans="1:24" s="15" customFormat="1" ht="42" customHeight="1" x14ac:dyDescent="0.25">
      <c r="A248" s="53">
        <v>14.99</v>
      </c>
      <c r="B248" s="42">
        <v>9419</v>
      </c>
      <c r="C248" s="43" t="str">
        <f t="shared" si="3"/>
        <v>Tech Sheet</v>
      </c>
      <c r="D248" s="44" t="s">
        <v>372</v>
      </c>
      <c r="E248" s="48" t="s">
        <v>2661</v>
      </c>
      <c r="F248" s="49" t="s">
        <v>2662</v>
      </c>
      <c r="G248" s="10">
        <v>2024</v>
      </c>
      <c r="H248" s="11" t="s">
        <v>2658</v>
      </c>
      <c r="I248" s="10" t="s">
        <v>40</v>
      </c>
      <c r="J248" s="11" t="s">
        <v>41</v>
      </c>
      <c r="K248" s="10" t="s">
        <v>374</v>
      </c>
      <c r="L248" s="10" t="s">
        <v>76</v>
      </c>
      <c r="M248" s="12" t="s">
        <v>534</v>
      </c>
      <c r="N248" s="12">
        <v>0.14000000000000001</v>
      </c>
      <c r="O248" s="11" t="s">
        <v>37</v>
      </c>
      <c r="P248" s="11" t="s">
        <v>37</v>
      </c>
      <c r="Q248" s="11" t="s">
        <v>28</v>
      </c>
      <c r="R248" s="11" t="s">
        <v>28</v>
      </c>
      <c r="S248" s="11" t="s">
        <v>28</v>
      </c>
      <c r="T248" s="10" t="s">
        <v>28</v>
      </c>
      <c r="U248" s="13">
        <v>75</v>
      </c>
      <c r="V248" s="14">
        <v>12</v>
      </c>
      <c r="W248" s="14">
        <v>14</v>
      </c>
      <c r="X248" s="14" t="s">
        <v>28</v>
      </c>
    </row>
    <row r="249" spans="1:24" s="15" customFormat="1" ht="42" customHeight="1" x14ac:dyDescent="0.25">
      <c r="A249" s="53">
        <v>14.99</v>
      </c>
      <c r="B249" s="42">
        <v>9419</v>
      </c>
      <c r="C249" s="43" t="str">
        <f t="shared" si="3"/>
        <v>Tech Sheet</v>
      </c>
      <c r="D249" s="44" t="s">
        <v>372</v>
      </c>
      <c r="E249" s="48" t="s">
        <v>2661</v>
      </c>
      <c r="F249" s="49" t="s">
        <v>2662</v>
      </c>
      <c r="G249" s="10">
        <v>2025</v>
      </c>
      <c r="H249" s="11" t="s">
        <v>2658</v>
      </c>
      <c r="I249" s="10" t="s">
        <v>40</v>
      </c>
      <c r="J249" s="11" t="s">
        <v>41</v>
      </c>
      <c r="K249" s="10" t="s">
        <v>374</v>
      </c>
      <c r="L249" s="10" t="s">
        <v>76</v>
      </c>
      <c r="M249" s="12" t="s">
        <v>534</v>
      </c>
      <c r="N249" s="12">
        <v>0.14000000000000001</v>
      </c>
      <c r="O249" s="11" t="s">
        <v>39</v>
      </c>
      <c r="P249" s="11" t="s">
        <v>39</v>
      </c>
      <c r="Q249" s="11" t="s">
        <v>39</v>
      </c>
      <c r="R249" s="11" t="s">
        <v>28</v>
      </c>
      <c r="S249" s="11" t="s">
        <v>28</v>
      </c>
      <c r="T249" s="10" t="s">
        <v>28</v>
      </c>
      <c r="U249" s="13">
        <v>75</v>
      </c>
      <c r="V249" s="14">
        <v>12</v>
      </c>
      <c r="W249" s="14">
        <v>14</v>
      </c>
      <c r="X249" s="14" t="s">
        <v>28</v>
      </c>
    </row>
    <row r="250" spans="1:24" s="15" customFormat="1" ht="42" customHeight="1" x14ac:dyDescent="0.25">
      <c r="A250" s="53">
        <v>15</v>
      </c>
      <c r="B250" s="42">
        <v>2673</v>
      </c>
      <c r="C250" s="43" t="str">
        <f t="shared" si="3"/>
        <v>Tech Sheet</v>
      </c>
      <c r="D250" s="44" t="s">
        <v>78</v>
      </c>
      <c r="E250" s="48" t="s">
        <v>587</v>
      </c>
      <c r="F250" s="49" t="s">
        <v>589</v>
      </c>
      <c r="G250" s="10">
        <v>2023</v>
      </c>
      <c r="H250" s="11" t="s">
        <v>181</v>
      </c>
      <c r="I250" s="10" t="s">
        <v>40</v>
      </c>
      <c r="J250" s="11" t="s">
        <v>41</v>
      </c>
      <c r="K250" s="10" t="s">
        <v>535</v>
      </c>
      <c r="L250" s="10" t="s">
        <v>305</v>
      </c>
      <c r="M250" s="12" t="s">
        <v>588</v>
      </c>
      <c r="N250" s="12">
        <v>0.14499999999999999</v>
      </c>
      <c r="O250" s="11" t="s">
        <v>37</v>
      </c>
      <c r="P250" s="11" t="s">
        <v>37</v>
      </c>
      <c r="Q250" s="11" t="s">
        <v>28</v>
      </c>
      <c r="R250" s="11" t="s">
        <v>28</v>
      </c>
      <c r="S250" s="11" t="s">
        <v>28</v>
      </c>
      <c r="T250" s="10" t="s">
        <v>28</v>
      </c>
      <c r="U250" s="13">
        <v>75</v>
      </c>
      <c r="V250" s="14">
        <v>12</v>
      </c>
      <c r="W250" s="14">
        <v>11</v>
      </c>
      <c r="X250" s="14" t="s">
        <v>28</v>
      </c>
    </row>
    <row r="251" spans="1:24" s="15" customFormat="1" ht="42" customHeight="1" x14ac:dyDescent="0.25">
      <c r="A251" s="53">
        <v>15.03</v>
      </c>
      <c r="B251" s="42">
        <v>4645</v>
      </c>
      <c r="C251" s="43" t="str">
        <f t="shared" si="3"/>
        <v>Tech Sheet</v>
      </c>
      <c r="D251" s="44" t="s">
        <v>225</v>
      </c>
      <c r="E251" s="48" t="s">
        <v>1409</v>
      </c>
      <c r="F251" s="49" t="s">
        <v>1411</v>
      </c>
      <c r="G251" s="10">
        <v>2025</v>
      </c>
      <c r="H251" s="11" t="s">
        <v>826</v>
      </c>
      <c r="I251" s="10" t="s">
        <v>40</v>
      </c>
      <c r="J251" s="11" t="s">
        <v>29</v>
      </c>
      <c r="K251" s="10" t="s">
        <v>827</v>
      </c>
      <c r="L251" s="10" t="s">
        <v>828</v>
      </c>
      <c r="M251" s="12" t="s">
        <v>1410</v>
      </c>
      <c r="N251" s="12">
        <v>0.12</v>
      </c>
      <c r="O251" s="11" t="s">
        <v>39</v>
      </c>
      <c r="P251" s="11" t="s">
        <v>39</v>
      </c>
      <c r="Q251" s="11" t="s">
        <v>39</v>
      </c>
      <c r="R251" s="11" t="s">
        <v>28</v>
      </c>
      <c r="S251" s="11" t="s">
        <v>28</v>
      </c>
      <c r="T251" s="10" t="s">
        <v>28</v>
      </c>
      <c r="U251" s="13">
        <v>75</v>
      </c>
      <c r="V251" s="14">
        <v>12</v>
      </c>
      <c r="W251" s="14">
        <v>10</v>
      </c>
      <c r="X251" s="14" t="s">
        <v>28</v>
      </c>
    </row>
    <row r="252" spans="1:24" s="15" customFormat="1" ht="42" customHeight="1" x14ac:dyDescent="0.25">
      <c r="A252" s="53">
        <v>15.1</v>
      </c>
      <c r="B252" s="42">
        <v>2841</v>
      </c>
      <c r="C252" s="43" t="str">
        <f t="shared" ref="C252:C270" si="4">HYPERLINK("http://www.alliancewine.com/-"&amp;IF(UPPER(G252)="N/V",0,G252)&amp;"-"&amp;B252,"Tech Sheet")</f>
        <v>Tech Sheet</v>
      </c>
      <c r="D252" s="44" t="s">
        <v>25</v>
      </c>
      <c r="E252" s="48" t="s">
        <v>668</v>
      </c>
      <c r="F252" s="49" t="s">
        <v>669</v>
      </c>
      <c r="G252" s="10" t="s">
        <v>24</v>
      </c>
      <c r="H252" s="11" t="s">
        <v>666</v>
      </c>
      <c r="I252" s="10" t="s">
        <v>35</v>
      </c>
      <c r="J252" s="11" t="s">
        <v>29</v>
      </c>
      <c r="K252" s="10" t="s">
        <v>667</v>
      </c>
      <c r="L252" s="10" t="s">
        <v>32</v>
      </c>
      <c r="M252" s="12" t="s">
        <v>33</v>
      </c>
      <c r="N252" s="12">
        <v>0.11</v>
      </c>
      <c r="O252" s="11" t="s">
        <v>37</v>
      </c>
      <c r="P252" s="11" t="s">
        <v>37</v>
      </c>
      <c r="Q252" s="11" t="s">
        <v>28</v>
      </c>
      <c r="R252" s="11" t="s">
        <v>28</v>
      </c>
      <c r="S252" s="11" t="s">
        <v>28</v>
      </c>
      <c r="T252" s="10" t="s">
        <v>28</v>
      </c>
      <c r="U252" s="13">
        <v>75</v>
      </c>
      <c r="V252" s="14">
        <v>6</v>
      </c>
      <c r="W252" s="14">
        <v>16</v>
      </c>
      <c r="X252" s="14" t="s">
        <v>28</v>
      </c>
    </row>
    <row r="253" spans="1:24" s="15" customFormat="1" ht="42" customHeight="1" x14ac:dyDescent="0.25">
      <c r="A253" s="53">
        <v>15.1</v>
      </c>
      <c r="B253" s="42">
        <v>5388</v>
      </c>
      <c r="C253" s="43" t="str">
        <f t="shared" si="4"/>
        <v>Tech Sheet</v>
      </c>
      <c r="D253" s="44" t="s">
        <v>25</v>
      </c>
      <c r="E253" s="48" t="s">
        <v>1773</v>
      </c>
      <c r="F253" s="49" t="s">
        <v>1775</v>
      </c>
      <c r="G253" s="10" t="s">
        <v>24</v>
      </c>
      <c r="H253" s="11" t="s">
        <v>26</v>
      </c>
      <c r="I253" s="10" t="s">
        <v>35</v>
      </c>
      <c r="J253" s="11" t="s">
        <v>29</v>
      </c>
      <c r="K253" s="10" t="s">
        <v>671</v>
      </c>
      <c r="L253" s="10" t="s">
        <v>32</v>
      </c>
      <c r="M253" s="12" t="s">
        <v>1774</v>
      </c>
      <c r="N253" s="12">
        <v>0.11</v>
      </c>
      <c r="O253" s="11" t="s">
        <v>37</v>
      </c>
      <c r="P253" s="11" t="s">
        <v>37</v>
      </c>
      <c r="Q253" s="11" t="s">
        <v>37</v>
      </c>
      <c r="R253" s="11" t="s">
        <v>28</v>
      </c>
      <c r="S253" s="11" t="s">
        <v>28</v>
      </c>
      <c r="T253" s="10" t="s">
        <v>28</v>
      </c>
      <c r="U253" s="13">
        <v>75</v>
      </c>
      <c r="V253" s="14">
        <v>6</v>
      </c>
      <c r="W253" s="14">
        <v>16</v>
      </c>
      <c r="X253" s="14" t="s">
        <v>28</v>
      </c>
    </row>
    <row r="254" spans="1:24" s="15" customFormat="1" ht="42" customHeight="1" x14ac:dyDescent="0.25">
      <c r="A254" s="53">
        <v>15.11</v>
      </c>
      <c r="B254" s="42">
        <v>4529</v>
      </c>
      <c r="C254" s="43" t="str">
        <f t="shared" si="4"/>
        <v>Tech Sheet</v>
      </c>
      <c r="D254" s="44" t="s">
        <v>1155</v>
      </c>
      <c r="E254" s="48" t="s">
        <v>1346</v>
      </c>
      <c r="F254" s="49" t="s">
        <v>1347</v>
      </c>
      <c r="G254" s="10">
        <v>2023</v>
      </c>
      <c r="H254" s="11" t="s">
        <v>1156</v>
      </c>
      <c r="I254" s="10" t="s">
        <v>40</v>
      </c>
      <c r="J254" s="11" t="s">
        <v>29</v>
      </c>
      <c r="K254" s="10" t="s">
        <v>1157</v>
      </c>
      <c r="L254" s="10" t="s">
        <v>205</v>
      </c>
      <c r="M254" s="12" t="s">
        <v>206</v>
      </c>
      <c r="N254" s="12">
        <v>0.125</v>
      </c>
      <c r="O254" s="11" t="s">
        <v>37</v>
      </c>
      <c r="P254" s="11" t="s">
        <v>37</v>
      </c>
      <c r="Q254" s="11" t="s">
        <v>28</v>
      </c>
      <c r="R254" s="11" t="s">
        <v>28</v>
      </c>
      <c r="S254" s="11" t="s">
        <v>28</v>
      </c>
      <c r="T254" s="10" t="s">
        <v>28</v>
      </c>
      <c r="U254" s="13">
        <v>75</v>
      </c>
      <c r="V254" s="14">
        <v>6</v>
      </c>
      <c r="W254" s="14">
        <v>30</v>
      </c>
      <c r="X254" s="14" t="s">
        <v>28</v>
      </c>
    </row>
    <row r="255" spans="1:24" s="15" customFormat="1" ht="42" customHeight="1" x14ac:dyDescent="0.25">
      <c r="A255" s="53">
        <v>15.11</v>
      </c>
      <c r="B255" s="42">
        <v>4530</v>
      </c>
      <c r="C255" s="43" t="str">
        <f t="shared" si="4"/>
        <v>Tech Sheet</v>
      </c>
      <c r="D255" s="44" t="s">
        <v>1155</v>
      </c>
      <c r="E255" s="48" t="s">
        <v>1348</v>
      </c>
      <c r="F255" s="49" t="s">
        <v>1350</v>
      </c>
      <c r="G255" s="10">
        <v>2024</v>
      </c>
      <c r="H255" s="11" t="s">
        <v>1156</v>
      </c>
      <c r="I255" s="10" t="s">
        <v>40</v>
      </c>
      <c r="J255" s="11" t="s">
        <v>889</v>
      </c>
      <c r="K255" s="10" t="s">
        <v>1157</v>
      </c>
      <c r="L255" s="10" t="s">
        <v>1159</v>
      </c>
      <c r="M255" s="12" t="s">
        <v>1349</v>
      </c>
      <c r="N255" s="12">
        <v>0.13</v>
      </c>
      <c r="O255" s="11" t="s">
        <v>37</v>
      </c>
      <c r="P255" s="11" t="s">
        <v>37</v>
      </c>
      <c r="Q255" s="11" t="s">
        <v>28</v>
      </c>
      <c r="R255" s="11" t="s">
        <v>28</v>
      </c>
      <c r="S255" s="11" t="s">
        <v>28</v>
      </c>
      <c r="T255" s="10" t="s">
        <v>28</v>
      </c>
      <c r="U255" s="13">
        <v>75</v>
      </c>
      <c r="V255" s="14">
        <v>6</v>
      </c>
      <c r="W255" s="14">
        <v>30</v>
      </c>
      <c r="X255" s="14" t="s">
        <v>28</v>
      </c>
    </row>
    <row r="256" spans="1:24" s="15" customFormat="1" ht="42" customHeight="1" x14ac:dyDescent="0.25">
      <c r="A256" s="53">
        <v>15.24</v>
      </c>
      <c r="B256" s="42">
        <v>2862</v>
      </c>
      <c r="C256" s="43" t="str">
        <f t="shared" si="4"/>
        <v>Tech Sheet</v>
      </c>
      <c r="D256" s="44" t="s">
        <v>25</v>
      </c>
      <c r="E256" s="48" t="s">
        <v>685</v>
      </c>
      <c r="F256" s="49" t="s">
        <v>688</v>
      </c>
      <c r="G256" s="10">
        <v>2024</v>
      </c>
      <c r="H256" s="11" t="s">
        <v>26</v>
      </c>
      <c r="I256" s="10" t="s">
        <v>40</v>
      </c>
      <c r="J256" s="11" t="s">
        <v>104</v>
      </c>
      <c r="K256" s="10" t="s">
        <v>30</v>
      </c>
      <c r="L256" s="10" t="s">
        <v>686</v>
      </c>
      <c r="M256" s="12" t="s">
        <v>687</v>
      </c>
      <c r="N256" s="12">
        <v>0.12</v>
      </c>
      <c r="O256" s="11" t="s">
        <v>37</v>
      </c>
      <c r="P256" s="11" t="s">
        <v>37</v>
      </c>
      <c r="Q256" s="11" t="s">
        <v>28</v>
      </c>
      <c r="R256" s="11" t="s">
        <v>28</v>
      </c>
      <c r="S256" s="11" t="s">
        <v>28</v>
      </c>
      <c r="T256" s="10" t="s">
        <v>28</v>
      </c>
      <c r="U256" s="13">
        <v>75</v>
      </c>
      <c r="V256" s="14">
        <v>6</v>
      </c>
      <c r="W256" s="14">
        <v>26</v>
      </c>
      <c r="X256" s="14" t="s">
        <v>28</v>
      </c>
    </row>
    <row r="257" spans="1:24" s="15" customFormat="1" ht="42" customHeight="1" x14ac:dyDescent="0.25">
      <c r="A257" s="53">
        <v>15.24</v>
      </c>
      <c r="B257" s="42">
        <v>2862</v>
      </c>
      <c r="C257" s="43" t="str">
        <f t="shared" si="4"/>
        <v>Tech Sheet</v>
      </c>
      <c r="D257" s="44" t="s">
        <v>25</v>
      </c>
      <c r="E257" s="48" t="s">
        <v>685</v>
      </c>
      <c r="F257" s="49" t="s">
        <v>688</v>
      </c>
      <c r="G257" s="10">
        <v>2025</v>
      </c>
      <c r="H257" s="11" t="s">
        <v>26</v>
      </c>
      <c r="I257" s="10" t="s">
        <v>40</v>
      </c>
      <c r="J257" s="11" t="s">
        <v>104</v>
      </c>
      <c r="K257" s="10" t="s">
        <v>30</v>
      </c>
      <c r="L257" s="10" t="s">
        <v>686</v>
      </c>
      <c r="M257" s="12" t="s">
        <v>687</v>
      </c>
      <c r="N257" s="12">
        <v>0.12</v>
      </c>
      <c r="O257" s="11" t="s">
        <v>39</v>
      </c>
      <c r="P257" s="11" t="s">
        <v>39</v>
      </c>
      <c r="Q257" s="11" t="s">
        <v>39</v>
      </c>
      <c r="R257" s="11" t="s">
        <v>28</v>
      </c>
      <c r="S257" s="11" t="s">
        <v>28</v>
      </c>
      <c r="T257" s="10" t="s">
        <v>28</v>
      </c>
      <c r="U257" s="13">
        <v>75</v>
      </c>
      <c r="V257" s="14">
        <v>6</v>
      </c>
      <c r="W257" s="14">
        <v>26</v>
      </c>
      <c r="X257" s="14" t="s">
        <v>28</v>
      </c>
    </row>
    <row r="258" spans="1:24" s="15" customFormat="1" ht="42" customHeight="1" x14ac:dyDescent="0.25">
      <c r="A258" s="53">
        <v>15.29</v>
      </c>
      <c r="B258" s="42">
        <v>2082</v>
      </c>
      <c r="C258" s="43" t="str">
        <f t="shared" si="4"/>
        <v>Tech Sheet</v>
      </c>
      <c r="D258" s="44" t="s">
        <v>90</v>
      </c>
      <c r="E258" s="48" t="s">
        <v>408</v>
      </c>
      <c r="F258" s="49" t="s">
        <v>411</v>
      </c>
      <c r="G258" s="10">
        <v>2024</v>
      </c>
      <c r="H258" s="11" t="s">
        <v>406</v>
      </c>
      <c r="I258" s="10" t="s">
        <v>40</v>
      </c>
      <c r="J258" s="11" t="s">
        <v>29</v>
      </c>
      <c r="K258" s="10" t="s">
        <v>407</v>
      </c>
      <c r="L258" s="10" t="s">
        <v>409</v>
      </c>
      <c r="M258" s="12" t="s">
        <v>410</v>
      </c>
      <c r="N258" s="12">
        <v>0.12</v>
      </c>
      <c r="O258" s="11" t="s">
        <v>37</v>
      </c>
      <c r="P258" s="11" t="s">
        <v>37</v>
      </c>
      <c r="Q258" s="11" t="s">
        <v>28</v>
      </c>
      <c r="R258" s="11" t="s">
        <v>37</v>
      </c>
      <c r="S258" s="11" t="s">
        <v>28</v>
      </c>
      <c r="T258" s="10" t="s">
        <v>28</v>
      </c>
      <c r="U258" s="13">
        <v>75</v>
      </c>
      <c r="V258" s="14">
        <v>12</v>
      </c>
      <c r="W258" s="14">
        <v>12</v>
      </c>
      <c r="X258" s="14" t="s">
        <v>28</v>
      </c>
    </row>
    <row r="259" spans="1:24" s="15" customFormat="1" ht="42" customHeight="1" x14ac:dyDescent="0.25">
      <c r="A259" s="53">
        <v>15.3</v>
      </c>
      <c r="B259" s="42">
        <v>5410</v>
      </c>
      <c r="C259" s="43" t="str">
        <f t="shared" si="4"/>
        <v>Tech Sheet</v>
      </c>
      <c r="D259" s="44" t="s">
        <v>90</v>
      </c>
      <c r="E259" s="48" t="s">
        <v>1795</v>
      </c>
      <c r="F259" s="49" t="s">
        <v>1796</v>
      </c>
      <c r="G259" s="10">
        <v>2024</v>
      </c>
      <c r="H259" s="11" t="s">
        <v>146</v>
      </c>
      <c r="I259" s="10" t="s">
        <v>40</v>
      </c>
      <c r="J259" s="11" t="s">
        <v>41</v>
      </c>
      <c r="K259" s="10" t="s">
        <v>221</v>
      </c>
      <c r="L259" s="10" t="s">
        <v>333</v>
      </c>
      <c r="M259" s="12" t="s">
        <v>334</v>
      </c>
      <c r="N259" s="12">
        <v>0.13500000000000001</v>
      </c>
      <c r="O259" s="11" t="s">
        <v>37</v>
      </c>
      <c r="P259" s="11" t="s">
        <v>37</v>
      </c>
      <c r="Q259" s="11" t="s">
        <v>28</v>
      </c>
      <c r="R259" s="11" t="s">
        <v>28</v>
      </c>
      <c r="S259" s="11" t="s">
        <v>28</v>
      </c>
      <c r="T259" s="10" t="s">
        <v>28</v>
      </c>
      <c r="U259" s="13">
        <v>75</v>
      </c>
      <c r="V259" s="14">
        <v>12</v>
      </c>
      <c r="W259" s="14">
        <v>12</v>
      </c>
      <c r="X259" s="14" t="s">
        <v>28</v>
      </c>
    </row>
    <row r="260" spans="1:24" s="15" customFormat="1" ht="42" customHeight="1" x14ac:dyDescent="0.25">
      <c r="A260" s="53">
        <v>15.35</v>
      </c>
      <c r="B260" s="42">
        <v>1002</v>
      </c>
      <c r="C260" s="43" t="str">
        <f t="shared" si="4"/>
        <v>Tech Sheet</v>
      </c>
      <c r="D260" s="44" t="s">
        <v>25</v>
      </c>
      <c r="E260" s="48" t="s">
        <v>36</v>
      </c>
      <c r="F260" s="49" t="s">
        <v>38</v>
      </c>
      <c r="G260" s="10">
        <v>2024</v>
      </c>
      <c r="H260" s="11" t="s">
        <v>26</v>
      </c>
      <c r="I260" s="10" t="s">
        <v>35</v>
      </c>
      <c r="J260" s="11" t="s">
        <v>29</v>
      </c>
      <c r="K260" s="10" t="s">
        <v>30</v>
      </c>
      <c r="L260" s="10" t="s">
        <v>32</v>
      </c>
      <c r="M260" s="12" t="s">
        <v>33</v>
      </c>
      <c r="N260" s="12">
        <v>0.11</v>
      </c>
      <c r="O260" s="11" t="s">
        <v>37</v>
      </c>
      <c r="P260" s="11" t="s">
        <v>37</v>
      </c>
      <c r="Q260" s="11" t="s">
        <v>28</v>
      </c>
      <c r="R260" s="11" t="s">
        <v>28</v>
      </c>
      <c r="S260" s="11" t="s">
        <v>28</v>
      </c>
      <c r="T260" s="10" t="s">
        <v>28</v>
      </c>
      <c r="U260" s="13">
        <v>75</v>
      </c>
      <c r="V260" s="14">
        <v>6</v>
      </c>
      <c r="W260" s="14">
        <v>16</v>
      </c>
      <c r="X260" s="14" t="s">
        <v>28</v>
      </c>
    </row>
    <row r="261" spans="1:24" s="15" customFormat="1" ht="42" customHeight="1" x14ac:dyDescent="0.25">
      <c r="A261" s="53">
        <v>15.35</v>
      </c>
      <c r="B261" s="42">
        <v>1002</v>
      </c>
      <c r="C261" s="43" t="str">
        <f t="shared" si="4"/>
        <v>Tech Sheet</v>
      </c>
      <c r="D261" s="44" t="s">
        <v>25</v>
      </c>
      <c r="E261" s="48" t="s">
        <v>36</v>
      </c>
      <c r="F261" s="49" t="s">
        <v>38</v>
      </c>
      <c r="G261" s="10">
        <v>2025</v>
      </c>
      <c r="H261" s="11" t="s">
        <v>26</v>
      </c>
      <c r="I261" s="10" t="s">
        <v>35</v>
      </c>
      <c r="J261" s="11" t="s">
        <v>29</v>
      </c>
      <c r="K261" s="10" t="s">
        <v>30</v>
      </c>
      <c r="L261" s="10" t="s">
        <v>32</v>
      </c>
      <c r="M261" s="12" t="s">
        <v>33</v>
      </c>
      <c r="N261" s="12">
        <v>0.11</v>
      </c>
      <c r="O261" s="11" t="s">
        <v>39</v>
      </c>
      <c r="P261" s="11" t="s">
        <v>39</v>
      </c>
      <c r="Q261" s="11" t="s">
        <v>39</v>
      </c>
      <c r="R261" s="11" t="s">
        <v>28</v>
      </c>
      <c r="S261" s="11" t="s">
        <v>28</v>
      </c>
      <c r="T261" s="10" t="s">
        <v>28</v>
      </c>
      <c r="U261" s="13">
        <v>75</v>
      </c>
      <c r="V261" s="14">
        <v>6</v>
      </c>
      <c r="W261" s="14">
        <v>16</v>
      </c>
      <c r="X261" s="14" t="s">
        <v>28</v>
      </c>
    </row>
    <row r="262" spans="1:24" s="15" customFormat="1" ht="42" customHeight="1" x14ac:dyDescent="0.25">
      <c r="A262" s="53">
        <v>15.35</v>
      </c>
      <c r="B262" s="42">
        <v>2052</v>
      </c>
      <c r="C262" s="43" t="str">
        <f t="shared" si="4"/>
        <v>Tech Sheet</v>
      </c>
      <c r="D262" s="44" t="s">
        <v>25</v>
      </c>
      <c r="E262" s="48" t="s">
        <v>403</v>
      </c>
      <c r="F262" s="49" t="s">
        <v>301</v>
      </c>
      <c r="G262" s="10">
        <v>2022</v>
      </c>
      <c r="H262" s="11" t="s">
        <v>26</v>
      </c>
      <c r="I262" s="10" t="s">
        <v>40</v>
      </c>
      <c r="J262" s="11" t="s">
        <v>41</v>
      </c>
      <c r="K262" s="10" t="s">
        <v>30</v>
      </c>
      <c r="L262" s="10" t="s">
        <v>299</v>
      </c>
      <c r="M262" s="12" t="s">
        <v>300</v>
      </c>
      <c r="N262" s="12">
        <v>0.13500000000000001</v>
      </c>
      <c r="O262" s="11" t="s">
        <v>37</v>
      </c>
      <c r="P262" s="11" t="s">
        <v>37</v>
      </c>
      <c r="Q262" s="11" t="s">
        <v>28</v>
      </c>
      <c r="R262" s="11" t="s">
        <v>28</v>
      </c>
      <c r="S262" s="11" t="s">
        <v>28</v>
      </c>
      <c r="T262" s="10" t="s">
        <v>28</v>
      </c>
      <c r="U262" s="13">
        <v>75</v>
      </c>
      <c r="V262" s="14">
        <v>6</v>
      </c>
      <c r="W262" s="14">
        <v>19</v>
      </c>
      <c r="X262" s="14" t="s">
        <v>28</v>
      </c>
    </row>
    <row r="263" spans="1:24" s="15" customFormat="1" ht="42" customHeight="1" x14ac:dyDescent="0.25">
      <c r="A263" s="53">
        <v>15.35</v>
      </c>
      <c r="B263" s="42">
        <v>2052</v>
      </c>
      <c r="C263" s="43" t="str">
        <f t="shared" si="4"/>
        <v>Tech Sheet</v>
      </c>
      <c r="D263" s="44" t="s">
        <v>25</v>
      </c>
      <c r="E263" s="48" t="s">
        <v>403</v>
      </c>
      <c r="F263" s="49" t="s">
        <v>301</v>
      </c>
      <c r="G263" s="10">
        <v>2023</v>
      </c>
      <c r="H263" s="11" t="s">
        <v>26</v>
      </c>
      <c r="I263" s="10" t="s">
        <v>40</v>
      </c>
      <c r="J263" s="11" t="s">
        <v>41</v>
      </c>
      <c r="K263" s="10" t="s">
        <v>30</v>
      </c>
      <c r="L263" s="10" t="s">
        <v>299</v>
      </c>
      <c r="M263" s="12" t="s">
        <v>300</v>
      </c>
      <c r="N263" s="12">
        <v>0.13500000000000001</v>
      </c>
      <c r="O263" s="11" t="s">
        <v>37</v>
      </c>
      <c r="P263" s="11" t="s">
        <v>37</v>
      </c>
      <c r="Q263" s="11" t="s">
        <v>28</v>
      </c>
      <c r="R263" s="11" t="s">
        <v>28</v>
      </c>
      <c r="S263" s="11" t="s">
        <v>28</v>
      </c>
      <c r="T263" s="10" t="s">
        <v>28</v>
      </c>
      <c r="U263" s="13">
        <v>75</v>
      </c>
      <c r="V263" s="14">
        <v>6</v>
      </c>
      <c r="W263" s="14">
        <v>19</v>
      </c>
      <c r="X263" s="14" t="s">
        <v>28</v>
      </c>
    </row>
    <row r="264" spans="1:24" s="15" customFormat="1" ht="42" customHeight="1" x14ac:dyDescent="0.25">
      <c r="A264" s="53">
        <v>15.35</v>
      </c>
      <c r="B264" s="42">
        <v>2547</v>
      </c>
      <c r="C264" s="43" t="str">
        <f t="shared" si="4"/>
        <v>Tech Sheet</v>
      </c>
      <c r="D264" s="44" t="s">
        <v>25</v>
      </c>
      <c r="E264" s="48" t="s">
        <v>540</v>
      </c>
      <c r="F264" s="49" t="s">
        <v>542</v>
      </c>
      <c r="G264" s="10">
        <v>2024</v>
      </c>
      <c r="H264" s="11" t="s">
        <v>26</v>
      </c>
      <c r="I264" s="10" t="s">
        <v>40</v>
      </c>
      <c r="J264" s="11" t="s">
        <v>29</v>
      </c>
      <c r="K264" s="10" t="s">
        <v>30</v>
      </c>
      <c r="L264" s="10" t="s">
        <v>289</v>
      </c>
      <c r="M264" s="12" t="s">
        <v>541</v>
      </c>
      <c r="N264" s="12">
        <v>0.13</v>
      </c>
      <c r="O264" s="11" t="s">
        <v>37</v>
      </c>
      <c r="P264" s="11" t="s">
        <v>37</v>
      </c>
      <c r="Q264" s="11" t="s">
        <v>28</v>
      </c>
      <c r="R264" s="11" t="s">
        <v>28</v>
      </c>
      <c r="S264" s="11" t="s">
        <v>28</v>
      </c>
      <c r="T264" s="10" t="s">
        <v>28</v>
      </c>
      <c r="U264" s="13">
        <v>75</v>
      </c>
      <c r="V264" s="14">
        <v>6</v>
      </c>
      <c r="W264" s="14">
        <v>19</v>
      </c>
      <c r="X264" s="14" t="s">
        <v>28</v>
      </c>
    </row>
    <row r="265" spans="1:24" s="15" customFormat="1" ht="42" customHeight="1" x14ac:dyDescent="0.25">
      <c r="A265" s="53">
        <v>15.35</v>
      </c>
      <c r="B265" s="42">
        <v>2547</v>
      </c>
      <c r="C265" s="43" t="str">
        <f t="shared" si="4"/>
        <v>Tech Sheet</v>
      </c>
      <c r="D265" s="44" t="s">
        <v>25</v>
      </c>
      <c r="E265" s="48" t="s">
        <v>540</v>
      </c>
      <c r="F265" s="49" t="s">
        <v>542</v>
      </c>
      <c r="G265" s="10">
        <v>2025</v>
      </c>
      <c r="H265" s="11" t="s">
        <v>26</v>
      </c>
      <c r="I265" s="10" t="s">
        <v>40</v>
      </c>
      <c r="J265" s="11" t="s">
        <v>29</v>
      </c>
      <c r="K265" s="10" t="s">
        <v>30</v>
      </c>
      <c r="L265" s="10" t="s">
        <v>289</v>
      </c>
      <c r="M265" s="12" t="s">
        <v>541</v>
      </c>
      <c r="N265" s="12">
        <v>0.13</v>
      </c>
      <c r="O265" s="11" t="s">
        <v>39</v>
      </c>
      <c r="P265" s="11" t="s">
        <v>39</v>
      </c>
      <c r="Q265" s="11" t="s">
        <v>39</v>
      </c>
      <c r="R265" s="11" t="s">
        <v>28</v>
      </c>
      <c r="S265" s="11" t="s">
        <v>28</v>
      </c>
      <c r="T265" s="10" t="s">
        <v>28</v>
      </c>
      <c r="U265" s="13">
        <v>75</v>
      </c>
      <c r="V265" s="14">
        <v>6</v>
      </c>
      <c r="W265" s="14">
        <v>19</v>
      </c>
      <c r="X265" s="14" t="s">
        <v>28</v>
      </c>
    </row>
    <row r="266" spans="1:24" s="15" customFormat="1" ht="42" customHeight="1" x14ac:dyDescent="0.25">
      <c r="A266" s="53">
        <v>15.38</v>
      </c>
      <c r="B266" s="42">
        <v>4316</v>
      </c>
      <c r="C266" s="43" t="str">
        <f t="shared" si="4"/>
        <v>Tech Sheet</v>
      </c>
      <c r="D266" s="44" t="s">
        <v>25</v>
      </c>
      <c r="E266" s="48" t="s">
        <v>1215</v>
      </c>
      <c r="F266" s="49" t="s">
        <v>1216</v>
      </c>
      <c r="G266" s="10">
        <v>2024</v>
      </c>
      <c r="H266" s="11" t="s">
        <v>26</v>
      </c>
      <c r="I266" s="10" t="s">
        <v>35</v>
      </c>
      <c r="J266" s="11" t="s">
        <v>104</v>
      </c>
      <c r="K266" s="10" t="s">
        <v>30</v>
      </c>
      <c r="L266" s="10" t="s">
        <v>32</v>
      </c>
      <c r="M266" s="12" t="s">
        <v>989</v>
      </c>
      <c r="N266" s="12">
        <v>0.11</v>
      </c>
      <c r="O266" s="11" t="s">
        <v>37</v>
      </c>
      <c r="P266" s="11" t="s">
        <v>37</v>
      </c>
      <c r="Q266" s="11" t="s">
        <v>28</v>
      </c>
      <c r="R266" s="11" t="s">
        <v>28</v>
      </c>
      <c r="S266" s="11" t="s">
        <v>28</v>
      </c>
      <c r="T266" s="10" t="s">
        <v>28</v>
      </c>
      <c r="U266" s="13">
        <v>75</v>
      </c>
      <c r="V266" s="14">
        <v>6</v>
      </c>
      <c r="W266" s="14">
        <v>16</v>
      </c>
      <c r="X266" s="14" t="s">
        <v>28</v>
      </c>
    </row>
    <row r="267" spans="1:24" s="15" customFormat="1" ht="42" customHeight="1" x14ac:dyDescent="0.25">
      <c r="A267" s="53">
        <v>15.38</v>
      </c>
      <c r="B267" s="42">
        <v>4316</v>
      </c>
      <c r="C267" s="43" t="str">
        <f t="shared" si="4"/>
        <v>Tech Sheet</v>
      </c>
      <c r="D267" s="44" t="s">
        <v>25</v>
      </c>
      <c r="E267" s="48" t="s">
        <v>1215</v>
      </c>
      <c r="F267" s="49" t="s">
        <v>1216</v>
      </c>
      <c r="G267" s="10">
        <v>2025</v>
      </c>
      <c r="H267" s="11" t="s">
        <v>26</v>
      </c>
      <c r="I267" s="10" t="s">
        <v>35</v>
      </c>
      <c r="J267" s="11" t="s">
        <v>104</v>
      </c>
      <c r="K267" s="10" t="s">
        <v>30</v>
      </c>
      <c r="L267" s="10" t="s">
        <v>32</v>
      </c>
      <c r="M267" s="12" t="s">
        <v>989</v>
      </c>
      <c r="N267" s="12">
        <v>0.11</v>
      </c>
      <c r="O267" s="11" t="s">
        <v>39</v>
      </c>
      <c r="P267" s="11" t="s">
        <v>39</v>
      </c>
      <c r="Q267" s="11" t="s">
        <v>39</v>
      </c>
      <c r="R267" s="11" t="s">
        <v>28</v>
      </c>
      <c r="S267" s="11" t="s">
        <v>28</v>
      </c>
      <c r="T267" s="10" t="s">
        <v>28</v>
      </c>
      <c r="U267" s="13">
        <v>75</v>
      </c>
      <c r="V267" s="14">
        <v>6</v>
      </c>
      <c r="W267" s="14">
        <v>16</v>
      </c>
      <c r="X267" s="14" t="s">
        <v>28</v>
      </c>
    </row>
    <row r="268" spans="1:24" s="15" customFormat="1" ht="42" customHeight="1" x14ac:dyDescent="0.25">
      <c r="A268" s="53">
        <v>15.45</v>
      </c>
      <c r="B268" s="42">
        <v>2189</v>
      </c>
      <c r="C268" s="43" t="str">
        <f t="shared" si="4"/>
        <v>Tech Sheet</v>
      </c>
      <c r="D268" s="44" t="s">
        <v>225</v>
      </c>
      <c r="E268" s="48" t="s">
        <v>439</v>
      </c>
      <c r="F268" s="49" t="s">
        <v>442</v>
      </c>
      <c r="G268" s="10">
        <v>2024</v>
      </c>
      <c r="H268" s="11" t="s">
        <v>434</v>
      </c>
      <c r="I268" s="10" t="s">
        <v>40</v>
      </c>
      <c r="J268" s="11" t="s">
        <v>29</v>
      </c>
      <c r="K268" s="10" t="s">
        <v>435</v>
      </c>
      <c r="L268" s="10" t="s">
        <v>440</v>
      </c>
      <c r="M268" s="12" t="s">
        <v>441</v>
      </c>
      <c r="N268" s="12">
        <v>0.12</v>
      </c>
      <c r="O268" s="11" t="s">
        <v>37</v>
      </c>
      <c r="P268" s="11" t="s">
        <v>37</v>
      </c>
      <c r="Q268" s="11" t="s">
        <v>28</v>
      </c>
      <c r="R268" s="11" t="s">
        <v>28</v>
      </c>
      <c r="S268" s="11" t="s">
        <v>28</v>
      </c>
      <c r="T268" s="10" t="s">
        <v>28</v>
      </c>
      <c r="U268" s="13">
        <v>75</v>
      </c>
      <c r="V268" s="14">
        <v>6</v>
      </c>
      <c r="W268" s="14">
        <v>25</v>
      </c>
      <c r="X268" s="14" t="s">
        <v>28</v>
      </c>
    </row>
    <row r="269" spans="1:24" s="15" customFormat="1" ht="42" customHeight="1" x14ac:dyDescent="0.25">
      <c r="A269" s="53">
        <v>15.45</v>
      </c>
      <c r="B269" s="42">
        <v>2189</v>
      </c>
      <c r="C269" s="43" t="str">
        <f t="shared" si="4"/>
        <v>Tech Sheet</v>
      </c>
      <c r="D269" s="44" t="s">
        <v>225</v>
      </c>
      <c r="E269" s="48" t="s">
        <v>439</v>
      </c>
      <c r="F269" s="49" t="s">
        <v>442</v>
      </c>
      <c r="G269" s="10">
        <v>2025</v>
      </c>
      <c r="H269" s="11" t="s">
        <v>434</v>
      </c>
      <c r="I269" s="10" t="s">
        <v>40</v>
      </c>
      <c r="J269" s="11" t="s">
        <v>29</v>
      </c>
      <c r="K269" s="10" t="s">
        <v>435</v>
      </c>
      <c r="L269" s="10" t="s">
        <v>440</v>
      </c>
      <c r="M269" s="12" t="s">
        <v>441</v>
      </c>
      <c r="N269" s="12">
        <v>0.12</v>
      </c>
      <c r="O269" s="11" t="s">
        <v>39</v>
      </c>
      <c r="P269" s="11" t="s">
        <v>39</v>
      </c>
      <c r="Q269" s="11" t="s">
        <v>39</v>
      </c>
      <c r="R269" s="11" t="s">
        <v>28</v>
      </c>
      <c r="S269" s="11" t="s">
        <v>28</v>
      </c>
      <c r="T269" s="10" t="s">
        <v>28</v>
      </c>
      <c r="U269" s="13">
        <v>75</v>
      </c>
      <c r="V269" s="14">
        <v>6</v>
      </c>
      <c r="W269" s="14">
        <v>25</v>
      </c>
      <c r="X269" s="14" t="s">
        <v>28</v>
      </c>
    </row>
    <row r="270" spans="1:24" s="15" customFormat="1" ht="42" customHeight="1" x14ac:dyDescent="0.25">
      <c r="A270" s="53">
        <v>15.49</v>
      </c>
      <c r="B270" s="42">
        <v>1289</v>
      </c>
      <c r="C270" s="43" t="str">
        <f t="shared" si="4"/>
        <v>Tech Sheet</v>
      </c>
      <c r="D270" s="44" t="s">
        <v>25</v>
      </c>
      <c r="E270" s="48" t="s">
        <v>160</v>
      </c>
      <c r="F270" s="49" t="s">
        <v>163</v>
      </c>
      <c r="G270" s="10">
        <v>2024</v>
      </c>
      <c r="H270" s="11" t="s">
        <v>158</v>
      </c>
      <c r="I270" s="10" t="s">
        <v>40</v>
      </c>
      <c r="J270" s="11" t="s">
        <v>41</v>
      </c>
      <c r="K270" s="10" t="s">
        <v>159</v>
      </c>
      <c r="L270" s="10" t="s">
        <v>161</v>
      </c>
      <c r="M270" s="12" t="s">
        <v>162</v>
      </c>
      <c r="N270" s="12">
        <v>0.13500000000000001</v>
      </c>
      <c r="O270" s="11" t="s">
        <v>37</v>
      </c>
      <c r="P270" s="11" t="s">
        <v>37</v>
      </c>
      <c r="Q270" s="11" t="s">
        <v>28</v>
      </c>
      <c r="R270" s="11" t="s">
        <v>37</v>
      </c>
      <c r="S270" s="11" t="s">
        <v>28</v>
      </c>
      <c r="T270" s="10" t="s">
        <v>28</v>
      </c>
      <c r="U270" s="13">
        <v>75</v>
      </c>
      <c r="V270" s="14">
        <v>6</v>
      </c>
      <c r="W270" s="14">
        <v>20</v>
      </c>
      <c r="X270" s="14" t="s">
        <v>28</v>
      </c>
    </row>
    <row r="271" spans="1:24" s="15" customFormat="1" ht="42" customHeight="1" x14ac:dyDescent="0.25">
      <c r="A271" s="53">
        <v>15.49</v>
      </c>
      <c r="B271" s="42">
        <v>1634</v>
      </c>
      <c r="C271" s="43"/>
      <c r="D271" s="44" t="s">
        <v>25</v>
      </c>
      <c r="E271" s="48" t="s">
        <v>288</v>
      </c>
      <c r="F271" s="49" t="s">
        <v>291</v>
      </c>
      <c r="G271" s="10">
        <v>2024</v>
      </c>
      <c r="H271" s="11" t="s">
        <v>26</v>
      </c>
      <c r="I271" s="10" t="s">
        <v>40</v>
      </c>
      <c r="J271" s="11" t="s">
        <v>29</v>
      </c>
      <c r="K271" s="10" t="s">
        <v>30</v>
      </c>
      <c r="L271" s="10" t="s">
        <v>289</v>
      </c>
      <c r="M271" s="12" t="s">
        <v>290</v>
      </c>
      <c r="N271" s="12">
        <v>0.13</v>
      </c>
      <c r="O271" s="11" t="s">
        <v>37</v>
      </c>
      <c r="P271" s="11" t="s">
        <v>37</v>
      </c>
      <c r="Q271" s="11" t="s">
        <v>28</v>
      </c>
      <c r="R271" s="11" t="s">
        <v>28</v>
      </c>
      <c r="S271" s="11" t="s">
        <v>28</v>
      </c>
      <c r="T271" s="10" t="s">
        <v>28</v>
      </c>
      <c r="U271" s="13">
        <v>75</v>
      </c>
      <c r="V271" s="14">
        <v>6</v>
      </c>
      <c r="W271" s="14">
        <v>19</v>
      </c>
      <c r="X271" s="14" t="s">
        <v>28</v>
      </c>
    </row>
    <row r="272" spans="1:24" s="15" customFormat="1" ht="42" customHeight="1" x14ac:dyDescent="0.25">
      <c r="A272" s="53">
        <v>15.49</v>
      </c>
      <c r="B272" s="42">
        <v>1634</v>
      </c>
      <c r="C272" s="43" t="str">
        <f t="shared" ref="C272:C335" si="5">HYPERLINK("http://www.alliancewine.com/-"&amp;IF(UPPER(G272)="N/V",0,G272)&amp;"-"&amp;B272,"Tech Sheet")</f>
        <v>Tech Sheet</v>
      </c>
      <c r="D272" s="44" t="s">
        <v>25</v>
      </c>
      <c r="E272" s="48" t="s">
        <v>288</v>
      </c>
      <c r="F272" s="49" t="s">
        <v>291</v>
      </c>
      <c r="G272" s="10">
        <v>2025</v>
      </c>
      <c r="H272" s="11" t="s">
        <v>26</v>
      </c>
      <c r="I272" s="10" t="s">
        <v>40</v>
      </c>
      <c r="J272" s="11" t="s">
        <v>29</v>
      </c>
      <c r="K272" s="10" t="s">
        <v>30</v>
      </c>
      <c r="L272" s="10" t="s">
        <v>289</v>
      </c>
      <c r="M272" s="12" t="s">
        <v>290</v>
      </c>
      <c r="N272" s="12">
        <v>0.13</v>
      </c>
      <c r="O272" s="11" t="s">
        <v>39</v>
      </c>
      <c r="P272" s="11" t="s">
        <v>39</v>
      </c>
      <c r="Q272" s="11" t="s">
        <v>39</v>
      </c>
      <c r="R272" s="11" t="s">
        <v>28</v>
      </c>
      <c r="S272" s="11" t="s">
        <v>28</v>
      </c>
      <c r="T272" s="10" t="s">
        <v>28</v>
      </c>
      <c r="U272" s="13">
        <v>75</v>
      </c>
      <c r="V272" s="14">
        <v>6</v>
      </c>
      <c r="W272" s="14">
        <v>19</v>
      </c>
      <c r="X272" s="14" t="s">
        <v>28</v>
      </c>
    </row>
    <row r="273" spans="1:24" s="15" customFormat="1" ht="42" customHeight="1" x14ac:dyDescent="0.25">
      <c r="A273" s="53">
        <v>15.49</v>
      </c>
      <c r="B273" s="42">
        <v>5372</v>
      </c>
      <c r="C273" s="43" t="str">
        <f t="shared" si="5"/>
        <v>Tech Sheet</v>
      </c>
      <c r="D273" s="44" t="s">
        <v>73</v>
      </c>
      <c r="E273" s="48" t="s">
        <v>1768</v>
      </c>
      <c r="F273" s="49" t="s">
        <v>1770</v>
      </c>
      <c r="G273" s="10">
        <v>2022</v>
      </c>
      <c r="H273" s="11" t="s">
        <v>302</v>
      </c>
      <c r="I273" s="10" t="s">
        <v>40</v>
      </c>
      <c r="J273" s="11" t="s">
        <v>41</v>
      </c>
      <c r="K273" s="10" t="s">
        <v>1767</v>
      </c>
      <c r="L273" s="10" t="s">
        <v>305</v>
      </c>
      <c r="M273" s="12" t="s">
        <v>1769</v>
      </c>
      <c r="N273" s="12">
        <v>0.14499999999999999</v>
      </c>
      <c r="O273" s="11" t="s">
        <v>37</v>
      </c>
      <c r="P273" s="11" t="s">
        <v>37</v>
      </c>
      <c r="Q273" s="11" t="s">
        <v>28</v>
      </c>
      <c r="R273" s="11" t="s">
        <v>28</v>
      </c>
      <c r="S273" s="11" t="s">
        <v>28</v>
      </c>
      <c r="T273" s="10" t="s">
        <v>28</v>
      </c>
      <c r="U273" s="13">
        <v>75</v>
      </c>
      <c r="V273" s="14">
        <v>6</v>
      </c>
      <c r="W273" s="14">
        <v>25</v>
      </c>
      <c r="X273" s="14" t="s">
        <v>28</v>
      </c>
    </row>
    <row r="274" spans="1:24" s="15" customFormat="1" ht="42" customHeight="1" x14ac:dyDescent="0.25">
      <c r="A274" s="53">
        <v>15.49</v>
      </c>
      <c r="B274" s="42">
        <v>5625</v>
      </c>
      <c r="C274" s="43" t="str">
        <f t="shared" si="5"/>
        <v>Tech Sheet</v>
      </c>
      <c r="D274" s="44" t="s">
        <v>73</v>
      </c>
      <c r="E274" s="48" t="s">
        <v>2054</v>
      </c>
      <c r="F274" s="49" t="s">
        <v>2056</v>
      </c>
      <c r="G274" s="10">
        <v>2025</v>
      </c>
      <c r="H274" s="11" t="s">
        <v>292</v>
      </c>
      <c r="I274" s="10" t="s">
        <v>40</v>
      </c>
      <c r="J274" s="11" t="s">
        <v>41</v>
      </c>
      <c r="K274" s="10" t="s">
        <v>957</v>
      </c>
      <c r="L274" s="10" t="s">
        <v>1003</v>
      </c>
      <c r="M274" s="12" t="s">
        <v>2055</v>
      </c>
      <c r="N274" s="12">
        <v>0.12</v>
      </c>
      <c r="O274" s="11" t="s">
        <v>39</v>
      </c>
      <c r="P274" s="11" t="s">
        <v>39</v>
      </c>
      <c r="Q274" s="11" t="s">
        <v>39</v>
      </c>
      <c r="R274" s="11" t="s">
        <v>28</v>
      </c>
      <c r="S274" s="11" t="s">
        <v>28</v>
      </c>
      <c r="T274" s="10" t="s">
        <v>28</v>
      </c>
      <c r="U274" s="13">
        <v>75</v>
      </c>
      <c r="V274" s="14">
        <v>6</v>
      </c>
      <c r="W274" s="14">
        <v>22</v>
      </c>
      <c r="X274" s="14" t="s">
        <v>28</v>
      </c>
    </row>
    <row r="275" spans="1:24" s="15" customFormat="1" ht="42" customHeight="1" x14ac:dyDescent="0.25">
      <c r="A275" s="53">
        <v>15.5</v>
      </c>
      <c r="B275" s="42">
        <v>1005</v>
      </c>
      <c r="C275" s="43" t="str">
        <f t="shared" si="5"/>
        <v>Tech Sheet</v>
      </c>
      <c r="D275" s="44" t="s">
        <v>25</v>
      </c>
      <c r="E275" s="48" t="s">
        <v>42</v>
      </c>
      <c r="F275" s="49" t="s">
        <v>45</v>
      </c>
      <c r="G275" s="10">
        <v>2023</v>
      </c>
      <c r="H275" s="11" t="s">
        <v>26</v>
      </c>
      <c r="I275" s="10" t="s">
        <v>40</v>
      </c>
      <c r="J275" s="11" t="s">
        <v>41</v>
      </c>
      <c r="K275" s="10" t="s">
        <v>30</v>
      </c>
      <c r="L275" s="10" t="s">
        <v>43</v>
      </c>
      <c r="M275" s="12" t="s">
        <v>44</v>
      </c>
      <c r="N275" s="12">
        <v>0.13500000000000001</v>
      </c>
      <c r="O275" s="11" t="s">
        <v>37</v>
      </c>
      <c r="P275" s="11" t="s">
        <v>37</v>
      </c>
      <c r="Q275" s="11" t="s">
        <v>28</v>
      </c>
      <c r="R275" s="11" t="s">
        <v>28</v>
      </c>
      <c r="S275" s="11" t="s">
        <v>28</v>
      </c>
      <c r="T275" s="10" t="s">
        <v>28</v>
      </c>
      <c r="U275" s="13">
        <v>75</v>
      </c>
      <c r="V275" s="14">
        <v>6</v>
      </c>
      <c r="W275" s="14">
        <v>20</v>
      </c>
      <c r="X275" s="14" t="s">
        <v>28</v>
      </c>
    </row>
    <row r="276" spans="1:24" s="15" customFormat="1" ht="42" customHeight="1" x14ac:dyDescent="0.25">
      <c r="A276" s="53">
        <v>15.5</v>
      </c>
      <c r="B276" s="42">
        <v>1005</v>
      </c>
      <c r="C276" s="43" t="str">
        <f t="shared" si="5"/>
        <v>Tech Sheet</v>
      </c>
      <c r="D276" s="44" t="s">
        <v>25</v>
      </c>
      <c r="E276" s="48" t="s">
        <v>42</v>
      </c>
      <c r="F276" s="49" t="s">
        <v>45</v>
      </c>
      <c r="G276" s="10">
        <v>2024</v>
      </c>
      <c r="H276" s="11" t="s">
        <v>26</v>
      </c>
      <c r="I276" s="10" t="s">
        <v>40</v>
      </c>
      <c r="J276" s="11" t="s">
        <v>41</v>
      </c>
      <c r="K276" s="10" t="s">
        <v>30</v>
      </c>
      <c r="L276" s="10" t="s">
        <v>43</v>
      </c>
      <c r="M276" s="12" t="s">
        <v>44</v>
      </c>
      <c r="N276" s="12">
        <v>0.13500000000000001</v>
      </c>
      <c r="O276" s="11" t="s">
        <v>37</v>
      </c>
      <c r="P276" s="11" t="s">
        <v>37</v>
      </c>
      <c r="Q276" s="11" t="s">
        <v>28</v>
      </c>
      <c r="R276" s="11" t="s">
        <v>28</v>
      </c>
      <c r="S276" s="11" t="s">
        <v>28</v>
      </c>
      <c r="T276" s="10" t="s">
        <v>28</v>
      </c>
      <c r="U276" s="13">
        <v>75</v>
      </c>
      <c r="V276" s="14">
        <v>6</v>
      </c>
      <c r="W276" s="14">
        <v>20</v>
      </c>
      <c r="X276" s="14" t="s">
        <v>28</v>
      </c>
    </row>
    <row r="277" spans="1:24" s="15" customFormat="1" ht="42" customHeight="1" x14ac:dyDescent="0.25">
      <c r="A277" s="53">
        <v>15.5</v>
      </c>
      <c r="B277" s="42">
        <v>1005</v>
      </c>
      <c r="C277" s="43" t="str">
        <f t="shared" si="5"/>
        <v>Tech Sheet</v>
      </c>
      <c r="D277" s="44" t="s">
        <v>25</v>
      </c>
      <c r="E277" s="48" t="s">
        <v>42</v>
      </c>
      <c r="F277" s="49" t="s">
        <v>45</v>
      </c>
      <c r="G277" s="10">
        <v>2025</v>
      </c>
      <c r="H277" s="11" t="s">
        <v>26</v>
      </c>
      <c r="I277" s="10" t="s">
        <v>40</v>
      </c>
      <c r="J277" s="11" t="s">
        <v>41</v>
      </c>
      <c r="K277" s="10" t="s">
        <v>30</v>
      </c>
      <c r="L277" s="10" t="s">
        <v>43</v>
      </c>
      <c r="M277" s="12" t="s">
        <v>44</v>
      </c>
      <c r="N277" s="12">
        <v>0.13500000000000001</v>
      </c>
      <c r="O277" s="11" t="s">
        <v>39</v>
      </c>
      <c r="P277" s="11" t="s">
        <v>39</v>
      </c>
      <c r="Q277" s="11" t="s">
        <v>28</v>
      </c>
      <c r="R277" s="11" t="s">
        <v>28</v>
      </c>
      <c r="S277" s="11" t="s">
        <v>28</v>
      </c>
      <c r="T277" s="10" t="s">
        <v>28</v>
      </c>
      <c r="U277" s="13">
        <v>75</v>
      </c>
      <c r="V277" s="14">
        <v>6</v>
      </c>
      <c r="W277" s="14">
        <v>20</v>
      </c>
      <c r="X277" s="14" t="s">
        <v>28</v>
      </c>
    </row>
    <row r="278" spans="1:24" s="15" customFormat="1" ht="42" customHeight="1" x14ac:dyDescent="0.25">
      <c r="A278" s="53">
        <v>15.5</v>
      </c>
      <c r="B278" s="42">
        <v>1007</v>
      </c>
      <c r="C278" s="43" t="str">
        <f t="shared" si="5"/>
        <v>Tech Sheet</v>
      </c>
      <c r="D278" s="44" t="s">
        <v>25</v>
      </c>
      <c r="E278" s="48" t="s">
        <v>50</v>
      </c>
      <c r="F278" s="49" t="s">
        <v>52</v>
      </c>
      <c r="G278" s="10">
        <v>2019</v>
      </c>
      <c r="H278" s="11" t="s">
        <v>26</v>
      </c>
      <c r="I278" s="10" t="s">
        <v>40</v>
      </c>
      <c r="J278" s="11" t="s">
        <v>41</v>
      </c>
      <c r="K278" s="10" t="s">
        <v>30</v>
      </c>
      <c r="L278" s="10" t="s">
        <v>47</v>
      </c>
      <c r="M278" s="12" t="s">
        <v>51</v>
      </c>
      <c r="N278" s="12">
        <v>0.13500000000000001</v>
      </c>
      <c r="O278" s="11" t="s">
        <v>37</v>
      </c>
      <c r="P278" s="11" t="s">
        <v>37</v>
      </c>
      <c r="Q278" s="11" t="s">
        <v>28</v>
      </c>
      <c r="R278" s="11" t="s">
        <v>28</v>
      </c>
      <c r="S278" s="11" t="s">
        <v>28</v>
      </c>
      <c r="T278" s="10" t="s">
        <v>28</v>
      </c>
      <c r="U278" s="13">
        <v>75</v>
      </c>
      <c r="V278" s="14">
        <v>6</v>
      </c>
      <c r="W278" s="14">
        <v>20</v>
      </c>
      <c r="X278" s="14" t="s">
        <v>28</v>
      </c>
    </row>
    <row r="279" spans="1:24" s="15" customFormat="1" ht="42" customHeight="1" x14ac:dyDescent="0.25">
      <c r="A279" s="53">
        <v>15.5</v>
      </c>
      <c r="B279" s="42">
        <v>4293</v>
      </c>
      <c r="C279" s="43" t="str">
        <f t="shared" si="5"/>
        <v>Tech Sheet</v>
      </c>
      <c r="D279" s="44" t="s">
        <v>73</v>
      </c>
      <c r="E279" s="48" t="s">
        <v>1203</v>
      </c>
      <c r="F279" s="49" t="s">
        <v>1205</v>
      </c>
      <c r="G279" s="10">
        <v>2024</v>
      </c>
      <c r="H279" s="11" t="s">
        <v>424</v>
      </c>
      <c r="I279" s="10" t="s">
        <v>40</v>
      </c>
      <c r="J279" s="11" t="s">
        <v>104</v>
      </c>
      <c r="K279" s="10" t="s">
        <v>916</v>
      </c>
      <c r="L279" s="10" t="s">
        <v>305</v>
      </c>
      <c r="M279" s="12" t="s">
        <v>1204</v>
      </c>
      <c r="N279" s="12">
        <v>0.125</v>
      </c>
      <c r="O279" s="11" t="s">
        <v>37</v>
      </c>
      <c r="P279" s="11" t="s">
        <v>37</v>
      </c>
      <c r="Q279" s="11" t="s">
        <v>37</v>
      </c>
      <c r="R279" s="11" t="s">
        <v>37</v>
      </c>
      <c r="S279" s="11" t="s">
        <v>28</v>
      </c>
      <c r="T279" s="10" t="s">
        <v>28</v>
      </c>
      <c r="U279" s="13">
        <v>75</v>
      </c>
      <c r="V279" s="14">
        <v>6</v>
      </c>
      <c r="W279" s="14">
        <v>30</v>
      </c>
      <c r="X279" s="14" t="s">
        <v>28</v>
      </c>
    </row>
    <row r="280" spans="1:24" s="15" customFormat="1" ht="42" customHeight="1" x14ac:dyDescent="0.25">
      <c r="A280" s="53">
        <v>15.5</v>
      </c>
      <c r="B280" s="42">
        <v>4293</v>
      </c>
      <c r="C280" s="43" t="str">
        <f t="shared" si="5"/>
        <v>Tech Sheet</v>
      </c>
      <c r="D280" s="44" t="s">
        <v>73</v>
      </c>
      <c r="E280" s="48" t="s">
        <v>1203</v>
      </c>
      <c r="F280" s="49" t="s">
        <v>1205</v>
      </c>
      <c r="G280" s="10">
        <v>2025</v>
      </c>
      <c r="H280" s="11" t="s">
        <v>424</v>
      </c>
      <c r="I280" s="10" t="s">
        <v>40</v>
      </c>
      <c r="J280" s="11" t="s">
        <v>104</v>
      </c>
      <c r="K280" s="10" t="s">
        <v>916</v>
      </c>
      <c r="L280" s="10" t="s">
        <v>305</v>
      </c>
      <c r="M280" s="12" t="s">
        <v>1204</v>
      </c>
      <c r="N280" s="12">
        <v>0.125</v>
      </c>
      <c r="O280" s="11" t="s">
        <v>39</v>
      </c>
      <c r="P280" s="11" t="s">
        <v>39</v>
      </c>
      <c r="Q280" s="11" t="s">
        <v>39</v>
      </c>
      <c r="R280" s="11" t="s">
        <v>37</v>
      </c>
      <c r="S280" s="11" t="s">
        <v>28</v>
      </c>
      <c r="T280" s="10" t="s">
        <v>28</v>
      </c>
      <c r="U280" s="13">
        <v>75</v>
      </c>
      <c r="V280" s="14">
        <v>6</v>
      </c>
      <c r="W280" s="14">
        <v>30</v>
      </c>
      <c r="X280" s="14" t="s">
        <v>28</v>
      </c>
    </row>
    <row r="281" spans="1:24" s="15" customFormat="1" ht="42" customHeight="1" x14ac:dyDescent="0.25">
      <c r="A281" s="53">
        <v>15.5</v>
      </c>
      <c r="B281" s="42">
        <v>4674</v>
      </c>
      <c r="C281" s="43" t="str">
        <f t="shared" si="5"/>
        <v>Tech Sheet</v>
      </c>
      <c r="D281" s="44" t="s">
        <v>1429</v>
      </c>
      <c r="E281" s="48" t="s">
        <v>1431</v>
      </c>
      <c r="F281" s="49" t="s">
        <v>1432</v>
      </c>
      <c r="G281" s="10" t="s">
        <v>24</v>
      </c>
      <c r="H281" s="11" t="s">
        <v>26</v>
      </c>
      <c r="I281" s="10" t="s">
        <v>121</v>
      </c>
      <c r="J281" s="11" t="s">
        <v>29</v>
      </c>
      <c r="K281" s="10" t="s">
        <v>1430</v>
      </c>
      <c r="L281" s="10" t="s">
        <v>32</v>
      </c>
      <c r="M281" s="12" t="s">
        <v>33</v>
      </c>
      <c r="N281" s="12" t="s">
        <v>39</v>
      </c>
      <c r="O281" s="11" t="s">
        <v>37</v>
      </c>
      <c r="P281" s="11" t="s">
        <v>37</v>
      </c>
      <c r="Q281" s="11" t="s">
        <v>28</v>
      </c>
      <c r="R281" s="11" t="s">
        <v>28</v>
      </c>
      <c r="S281" s="11" t="s">
        <v>28</v>
      </c>
      <c r="T281" s="10" t="s">
        <v>37</v>
      </c>
      <c r="U281" s="13">
        <v>75</v>
      </c>
      <c r="V281" s="14">
        <v>6</v>
      </c>
      <c r="W281" s="14">
        <v>8</v>
      </c>
      <c r="X281" s="14" t="s">
        <v>28</v>
      </c>
    </row>
    <row r="282" spans="1:24" s="15" customFormat="1" ht="42" customHeight="1" x14ac:dyDescent="0.25">
      <c r="A282" s="53">
        <v>15.5</v>
      </c>
      <c r="B282" s="42">
        <v>4907</v>
      </c>
      <c r="C282" s="43" t="str">
        <f t="shared" si="5"/>
        <v>Tech Sheet</v>
      </c>
      <c r="D282" s="44" t="s">
        <v>73</v>
      </c>
      <c r="E282" s="48" t="s">
        <v>1579</v>
      </c>
      <c r="F282" s="49" t="s">
        <v>1581</v>
      </c>
      <c r="G282" s="10">
        <v>2022</v>
      </c>
      <c r="H282" s="11" t="s">
        <v>74</v>
      </c>
      <c r="I282" s="10" t="s">
        <v>40</v>
      </c>
      <c r="J282" s="11" t="s">
        <v>41</v>
      </c>
      <c r="K282" s="10" t="s">
        <v>1578</v>
      </c>
      <c r="L282" s="10" t="s">
        <v>212</v>
      </c>
      <c r="M282" s="12" t="s">
        <v>1580</v>
      </c>
      <c r="N282" s="12">
        <v>0.14499999999999999</v>
      </c>
      <c r="O282" s="11" t="s">
        <v>37</v>
      </c>
      <c r="P282" s="11" t="s">
        <v>37</v>
      </c>
      <c r="Q282" s="11" t="s">
        <v>28</v>
      </c>
      <c r="R282" s="11" t="s">
        <v>28</v>
      </c>
      <c r="S282" s="11" t="s">
        <v>28</v>
      </c>
      <c r="T282" s="10" t="s">
        <v>28</v>
      </c>
      <c r="U282" s="13">
        <v>75</v>
      </c>
      <c r="V282" s="14">
        <v>6</v>
      </c>
      <c r="W282" s="14">
        <v>11</v>
      </c>
      <c r="X282" s="14" t="s">
        <v>28</v>
      </c>
    </row>
    <row r="283" spans="1:24" s="15" customFormat="1" ht="42" customHeight="1" x14ac:dyDescent="0.25">
      <c r="A283" s="53">
        <v>15.5</v>
      </c>
      <c r="B283" s="42">
        <v>4907</v>
      </c>
      <c r="C283" s="43" t="str">
        <f t="shared" si="5"/>
        <v>Tech Sheet</v>
      </c>
      <c r="D283" s="44" t="s">
        <v>73</v>
      </c>
      <c r="E283" s="48" t="s">
        <v>1579</v>
      </c>
      <c r="F283" s="49" t="s">
        <v>1581</v>
      </c>
      <c r="G283" s="10">
        <v>2023</v>
      </c>
      <c r="H283" s="11" t="s">
        <v>74</v>
      </c>
      <c r="I283" s="10" t="s">
        <v>40</v>
      </c>
      <c r="J283" s="11" t="s">
        <v>41</v>
      </c>
      <c r="K283" s="10" t="s">
        <v>1578</v>
      </c>
      <c r="L283" s="10" t="s">
        <v>212</v>
      </c>
      <c r="M283" s="12" t="s">
        <v>1580</v>
      </c>
      <c r="N283" s="12">
        <v>0.14499999999999999</v>
      </c>
      <c r="O283" s="11" t="s">
        <v>39</v>
      </c>
      <c r="P283" s="11" t="s">
        <v>39</v>
      </c>
      <c r="Q283" s="11" t="s">
        <v>39</v>
      </c>
      <c r="R283" s="11" t="s">
        <v>28</v>
      </c>
      <c r="S283" s="11" t="s">
        <v>28</v>
      </c>
      <c r="T283" s="10" t="s">
        <v>28</v>
      </c>
      <c r="U283" s="13">
        <v>75</v>
      </c>
      <c r="V283" s="14">
        <v>6</v>
      </c>
      <c r="W283" s="14">
        <v>11</v>
      </c>
      <c r="X283" s="14" t="s">
        <v>28</v>
      </c>
    </row>
    <row r="284" spans="1:24" s="15" customFormat="1" ht="42" customHeight="1" x14ac:dyDescent="0.25">
      <c r="A284" s="53">
        <v>15.5</v>
      </c>
      <c r="B284" s="42">
        <v>4907</v>
      </c>
      <c r="C284" s="43" t="str">
        <f t="shared" si="5"/>
        <v>Tech Sheet</v>
      </c>
      <c r="D284" s="44" t="s">
        <v>73</v>
      </c>
      <c r="E284" s="48" t="s">
        <v>1579</v>
      </c>
      <c r="F284" s="49" t="s">
        <v>1581</v>
      </c>
      <c r="G284" s="10">
        <v>2024</v>
      </c>
      <c r="H284" s="11" t="s">
        <v>74</v>
      </c>
      <c r="I284" s="10" t="s">
        <v>40</v>
      </c>
      <c r="J284" s="11" t="s">
        <v>41</v>
      </c>
      <c r="K284" s="10" t="s">
        <v>1578</v>
      </c>
      <c r="L284" s="10" t="s">
        <v>212</v>
      </c>
      <c r="M284" s="12" t="s">
        <v>1580</v>
      </c>
      <c r="N284" s="12">
        <v>0.14499999999999999</v>
      </c>
      <c r="O284" s="11" t="s">
        <v>39</v>
      </c>
      <c r="P284" s="11" t="s">
        <v>39</v>
      </c>
      <c r="Q284" s="11" t="s">
        <v>39</v>
      </c>
      <c r="R284" s="11" t="s">
        <v>28</v>
      </c>
      <c r="S284" s="11" t="s">
        <v>28</v>
      </c>
      <c r="T284" s="10" t="s">
        <v>28</v>
      </c>
      <c r="U284" s="13">
        <v>75</v>
      </c>
      <c r="V284" s="14">
        <v>6</v>
      </c>
      <c r="W284" s="14">
        <v>11</v>
      </c>
      <c r="X284" s="14" t="s">
        <v>28</v>
      </c>
    </row>
    <row r="285" spans="1:24" s="15" customFormat="1" ht="42" customHeight="1" x14ac:dyDescent="0.25">
      <c r="A285" s="53">
        <v>15.5</v>
      </c>
      <c r="B285" s="42">
        <v>5185</v>
      </c>
      <c r="C285" s="43" t="str">
        <f t="shared" si="5"/>
        <v>Tech Sheet</v>
      </c>
      <c r="D285" s="44" t="s">
        <v>25</v>
      </c>
      <c r="E285" s="48" t="s">
        <v>1715</v>
      </c>
      <c r="F285" s="49" t="s">
        <v>1717</v>
      </c>
      <c r="G285" s="10">
        <v>2021</v>
      </c>
      <c r="H285" s="11" t="s">
        <v>62</v>
      </c>
      <c r="I285" s="10" t="s">
        <v>40</v>
      </c>
      <c r="J285" s="11" t="s">
        <v>41</v>
      </c>
      <c r="K285" s="10" t="s">
        <v>1714</v>
      </c>
      <c r="L285" s="10" t="s">
        <v>64</v>
      </c>
      <c r="M285" s="12" t="s">
        <v>1716</v>
      </c>
      <c r="N285" s="12">
        <v>0.125</v>
      </c>
      <c r="O285" s="11" t="s">
        <v>37</v>
      </c>
      <c r="P285" s="11" t="s">
        <v>37</v>
      </c>
      <c r="Q285" s="11" t="s">
        <v>28</v>
      </c>
      <c r="R285" s="11" t="s">
        <v>28</v>
      </c>
      <c r="S285" s="11" t="s">
        <v>28</v>
      </c>
      <c r="T285" s="10" t="s">
        <v>28</v>
      </c>
      <c r="U285" s="13">
        <v>75</v>
      </c>
      <c r="V285" s="14">
        <v>12</v>
      </c>
      <c r="W285" s="14">
        <v>12</v>
      </c>
      <c r="X285" s="14" t="s">
        <v>28</v>
      </c>
    </row>
    <row r="286" spans="1:24" s="15" customFormat="1" ht="42" customHeight="1" x14ac:dyDescent="0.25">
      <c r="A286" s="53">
        <v>15.5</v>
      </c>
      <c r="B286" s="42">
        <v>5185</v>
      </c>
      <c r="C286" s="43" t="str">
        <f t="shared" si="5"/>
        <v>Tech Sheet</v>
      </c>
      <c r="D286" s="44" t="s">
        <v>25</v>
      </c>
      <c r="E286" s="48" t="s">
        <v>1715</v>
      </c>
      <c r="F286" s="49" t="s">
        <v>1717</v>
      </c>
      <c r="G286" s="10">
        <v>2022</v>
      </c>
      <c r="H286" s="11" t="s">
        <v>62</v>
      </c>
      <c r="I286" s="10" t="s">
        <v>40</v>
      </c>
      <c r="J286" s="11" t="s">
        <v>41</v>
      </c>
      <c r="K286" s="10" t="s">
        <v>1714</v>
      </c>
      <c r="L286" s="10" t="s">
        <v>64</v>
      </c>
      <c r="M286" s="12" t="s">
        <v>1716</v>
      </c>
      <c r="N286" s="12">
        <v>0.125</v>
      </c>
      <c r="O286" s="11" t="s">
        <v>39</v>
      </c>
      <c r="P286" s="11" t="s">
        <v>39</v>
      </c>
      <c r="Q286" s="11" t="s">
        <v>39</v>
      </c>
      <c r="R286" s="11" t="s">
        <v>28</v>
      </c>
      <c r="S286" s="11" t="s">
        <v>28</v>
      </c>
      <c r="T286" s="10" t="s">
        <v>28</v>
      </c>
      <c r="U286" s="13">
        <v>75</v>
      </c>
      <c r="V286" s="14">
        <v>12</v>
      </c>
      <c r="W286" s="14">
        <v>12</v>
      </c>
      <c r="X286" s="14" t="s">
        <v>28</v>
      </c>
    </row>
    <row r="287" spans="1:24" s="15" customFormat="1" ht="42" customHeight="1" x14ac:dyDescent="0.25">
      <c r="A287" s="53">
        <v>15.5</v>
      </c>
      <c r="B287" s="42">
        <v>5452</v>
      </c>
      <c r="C287" s="43" t="str">
        <f t="shared" si="5"/>
        <v>Tech Sheet</v>
      </c>
      <c r="D287" s="44" t="s">
        <v>742</v>
      </c>
      <c r="E287" s="48" t="s">
        <v>1824</v>
      </c>
      <c r="F287" s="49" t="s">
        <v>1825</v>
      </c>
      <c r="G287" s="10">
        <v>2023</v>
      </c>
      <c r="H287" s="11" t="s">
        <v>743</v>
      </c>
      <c r="I287" s="10" t="s">
        <v>40</v>
      </c>
      <c r="J287" s="11" t="s">
        <v>41</v>
      </c>
      <c r="K287" s="10" t="s">
        <v>744</v>
      </c>
      <c r="L287" s="10" t="s">
        <v>212</v>
      </c>
      <c r="M287" s="12" t="s">
        <v>677</v>
      </c>
      <c r="N287" s="12">
        <v>0.14499999999999999</v>
      </c>
      <c r="O287" s="11" t="s">
        <v>37</v>
      </c>
      <c r="P287" s="11" t="s">
        <v>37</v>
      </c>
      <c r="Q287" s="11" t="s">
        <v>37</v>
      </c>
      <c r="R287" s="11" t="s">
        <v>28</v>
      </c>
      <c r="S287" s="11" t="s">
        <v>28</v>
      </c>
      <c r="T287" s="10" t="s">
        <v>28</v>
      </c>
      <c r="U287" s="13">
        <v>75</v>
      </c>
      <c r="V287" s="14">
        <v>6</v>
      </c>
      <c r="W287" s="14">
        <v>21</v>
      </c>
      <c r="X287" s="14" t="s">
        <v>28</v>
      </c>
    </row>
    <row r="288" spans="1:24" s="15" customFormat="1" ht="42" customHeight="1" x14ac:dyDescent="0.25">
      <c r="A288" s="53">
        <v>15.58</v>
      </c>
      <c r="B288" s="42">
        <v>3762</v>
      </c>
      <c r="C288" s="43" t="str">
        <f t="shared" si="5"/>
        <v>Tech Sheet</v>
      </c>
      <c r="D288" s="44" t="s">
        <v>78</v>
      </c>
      <c r="E288" s="48" t="s">
        <v>1049</v>
      </c>
      <c r="F288" s="49" t="s">
        <v>1052</v>
      </c>
      <c r="G288" s="10">
        <v>2023</v>
      </c>
      <c r="H288" s="11" t="s">
        <v>181</v>
      </c>
      <c r="I288" s="10" t="s">
        <v>40</v>
      </c>
      <c r="J288" s="11" t="s">
        <v>29</v>
      </c>
      <c r="K288" s="10" t="s">
        <v>535</v>
      </c>
      <c r="L288" s="10" t="s">
        <v>1050</v>
      </c>
      <c r="M288" s="12" t="s">
        <v>1051</v>
      </c>
      <c r="N288" s="12">
        <v>0.12</v>
      </c>
      <c r="O288" s="11" t="s">
        <v>37</v>
      </c>
      <c r="P288" s="11" t="s">
        <v>37</v>
      </c>
      <c r="Q288" s="11" t="s">
        <v>28</v>
      </c>
      <c r="R288" s="11" t="s">
        <v>28</v>
      </c>
      <c r="S288" s="11" t="s">
        <v>28</v>
      </c>
      <c r="T288" s="10" t="s">
        <v>28</v>
      </c>
      <c r="U288" s="13">
        <v>75</v>
      </c>
      <c r="V288" s="14">
        <v>6</v>
      </c>
      <c r="W288" s="14">
        <v>26</v>
      </c>
      <c r="X288" s="14" t="s">
        <v>28</v>
      </c>
    </row>
    <row r="289" spans="1:24" s="15" customFormat="1" ht="42" customHeight="1" x14ac:dyDescent="0.25">
      <c r="A289" s="53">
        <v>15.6</v>
      </c>
      <c r="B289" s="42">
        <v>5396</v>
      </c>
      <c r="C289" s="43" t="str">
        <f t="shared" si="5"/>
        <v>Tech Sheet</v>
      </c>
      <c r="D289" s="44" t="s">
        <v>25</v>
      </c>
      <c r="E289" s="48" t="s">
        <v>1778</v>
      </c>
      <c r="F289" s="49" t="s">
        <v>1779</v>
      </c>
      <c r="G289" s="10">
        <v>2024</v>
      </c>
      <c r="H289" s="11" t="s">
        <v>636</v>
      </c>
      <c r="I289" s="10" t="s">
        <v>40</v>
      </c>
      <c r="J289" s="11" t="s">
        <v>29</v>
      </c>
      <c r="K289" s="10" t="s">
        <v>637</v>
      </c>
      <c r="L289" s="10" t="s">
        <v>787</v>
      </c>
      <c r="M289" s="12" t="s">
        <v>788</v>
      </c>
      <c r="N289" s="12">
        <v>0.13</v>
      </c>
      <c r="O289" s="11" t="s">
        <v>37</v>
      </c>
      <c r="P289" s="11" t="s">
        <v>37</v>
      </c>
      <c r="Q289" s="11" t="s">
        <v>37</v>
      </c>
      <c r="R289" s="11" t="s">
        <v>37</v>
      </c>
      <c r="S289" s="11" t="s">
        <v>28</v>
      </c>
      <c r="T289" s="10" t="s">
        <v>28</v>
      </c>
      <c r="U289" s="13">
        <v>75</v>
      </c>
      <c r="V289" s="14">
        <v>6</v>
      </c>
      <c r="W289" s="14">
        <v>19</v>
      </c>
      <c r="X289" s="14" t="s">
        <v>28</v>
      </c>
    </row>
    <row r="290" spans="1:24" s="15" customFormat="1" ht="42" customHeight="1" x14ac:dyDescent="0.25">
      <c r="A290" s="53">
        <v>15.6</v>
      </c>
      <c r="B290" s="42">
        <v>5396</v>
      </c>
      <c r="C290" s="43" t="str">
        <f t="shared" si="5"/>
        <v>Tech Sheet</v>
      </c>
      <c r="D290" s="44" t="s">
        <v>25</v>
      </c>
      <c r="E290" s="48" t="s">
        <v>1778</v>
      </c>
      <c r="F290" s="49" t="s">
        <v>1779</v>
      </c>
      <c r="G290" s="10">
        <v>2025</v>
      </c>
      <c r="H290" s="11" t="s">
        <v>636</v>
      </c>
      <c r="I290" s="10" t="s">
        <v>40</v>
      </c>
      <c r="J290" s="11" t="s">
        <v>29</v>
      </c>
      <c r="K290" s="10" t="s">
        <v>637</v>
      </c>
      <c r="L290" s="10" t="s">
        <v>787</v>
      </c>
      <c r="M290" s="12" t="s">
        <v>788</v>
      </c>
      <c r="N290" s="12">
        <v>0.13</v>
      </c>
      <c r="O290" s="11" t="s">
        <v>39</v>
      </c>
      <c r="P290" s="11" t="s">
        <v>39</v>
      </c>
      <c r="Q290" s="11" t="s">
        <v>37</v>
      </c>
      <c r="R290" s="11" t="s">
        <v>37</v>
      </c>
      <c r="S290" s="11" t="s">
        <v>28</v>
      </c>
      <c r="T290" s="10" t="s">
        <v>28</v>
      </c>
      <c r="U290" s="13">
        <v>75</v>
      </c>
      <c r="V290" s="14">
        <v>6</v>
      </c>
      <c r="W290" s="14">
        <v>19</v>
      </c>
      <c r="X290" s="14" t="s">
        <v>28</v>
      </c>
    </row>
    <row r="291" spans="1:24" s="15" customFormat="1" ht="42" customHeight="1" x14ac:dyDescent="0.25">
      <c r="A291" s="53">
        <v>15.61</v>
      </c>
      <c r="B291" s="42">
        <v>3497</v>
      </c>
      <c r="C291" s="43" t="str">
        <f t="shared" si="5"/>
        <v>Tech Sheet</v>
      </c>
      <c r="D291" s="44" t="s">
        <v>90</v>
      </c>
      <c r="E291" s="48" t="s">
        <v>937</v>
      </c>
      <c r="F291" s="49" t="s">
        <v>939</v>
      </c>
      <c r="G291" s="10">
        <v>2023</v>
      </c>
      <c r="H291" s="11" t="s">
        <v>146</v>
      </c>
      <c r="I291" s="10" t="s">
        <v>40</v>
      </c>
      <c r="J291" s="11" t="s">
        <v>41</v>
      </c>
      <c r="K291" s="10" t="s">
        <v>936</v>
      </c>
      <c r="L291" s="10" t="s">
        <v>149</v>
      </c>
      <c r="M291" s="12" t="s">
        <v>938</v>
      </c>
      <c r="N291" s="12">
        <v>0.14499999999999999</v>
      </c>
      <c r="O291" s="11" t="s">
        <v>37</v>
      </c>
      <c r="P291" s="11" t="s">
        <v>37</v>
      </c>
      <c r="Q291" s="11" t="s">
        <v>37</v>
      </c>
      <c r="R291" s="11" t="s">
        <v>37</v>
      </c>
      <c r="S291" s="11" t="s">
        <v>28</v>
      </c>
      <c r="T291" s="10" t="s">
        <v>28</v>
      </c>
      <c r="U291" s="13">
        <v>75</v>
      </c>
      <c r="V291" s="14">
        <v>6</v>
      </c>
      <c r="W291" s="14">
        <v>21</v>
      </c>
      <c r="X291" s="14" t="s">
        <v>28</v>
      </c>
    </row>
    <row r="292" spans="1:24" s="15" customFormat="1" ht="42" customHeight="1" x14ac:dyDescent="0.25">
      <c r="A292" s="53">
        <v>15.71</v>
      </c>
      <c r="B292" s="42">
        <v>6662</v>
      </c>
      <c r="C292" s="43" t="str">
        <f t="shared" si="5"/>
        <v>Tech Sheet</v>
      </c>
      <c r="D292" s="44" t="s">
        <v>73</v>
      </c>
      <c r="E292" s="48" t="s">
        <v>2509</v>
      </c>
      <c r="F292" s="49" t="s">
        <v>2511</v>
      </c>
      <c r="G292" s="10">
        <v>2025</v>
      </c>
      <c r="H292" s="11" t="s">
        <v>424</v>
      </c>
      <c r="I292" s="10" t="s">
        <v>40</v>
      </c>
      <c r="J292" s="11" t="s">
        <v>29</v>
      </c>
      <c r="K292" s="10" t="s">
        <v>916</v>
      </c>
      <c r="L292" s="10" t="s">
        <v>1491</v>
      </c>
      <c r="M292" s="12" t="s">
        <v>2510</v>
      </c>
      <c r="N292" s="12">
        <v>0.13</v>
      </c>
      <c r="O292" s="11" t="s">
        <v>39</v>
      </c>
      <c r="P292" s="11" t="s">
        <v>39</v>
      </c>
      <c r="Q292" s="11" t="s">
        <v>37</v>
      </c>
      <c r="R292" s="11" t="s">
        <v>37</v>
      </c>
      <c r="S292" s="11" t="s">
        <v>28</v>
      </c>
      <c r="T292" s="10" t="s">
        <v>28</v>
      </c>
      <c r="U292" s="13">
        <v>75</v>
      </c>
      <c r="V292" s="14">
        <v>6</v>
      </c>
      <c r="W292" s="14">
        <v>30</v>
      </c>
      <c r="X292" s="14" t="s">
        <v>28</v>
      </c>
    </row>
    <row r="293" spans="1:24" s="15" customFormat="1" ht="42" customHeight="1" x14ac:dyDescent="0.25">
      <c r="A293" s="53">
        <v>15.75</v>
      </c>
      <c r="B293" s="42">
        <v>5821</v>
      </c>
      <c r="C293" s="43" t="str">
        <f t="shared" si="5"/>
        <v>Tech Sheet</v>
      </c>
      <c r="D293" s="44" t="s">
        <v>25</v>
      </c>
      <c r="E293" s="48" t="s">
        <v>2272</v>
      </c>
      <c r="F293" s="49" t="s">
        <v>2273</v>
      </c>
      <c r="G293" s="10">
        <v>2023</v>
      </c>
      <c r="H293" s="11" t="s">
        <v>670</v>
      </c>
      <c r="I293" s="10" t="s">
        <v>40</v>
      </c>
      <c r="J293" s="11" t="s">
        <v>41</v>
      </c>
      <c r="K293" s="10" t="s">
        <v>1025</v>
      </c>
      <c r="L293" s="10" t="s">
        <v>47</v>
      </c>
      <c r="M293" s="12" t="s">
        <v>48</v>
      </c>
      <c r="N293" s="12">
        <v>0.13</v>
      </c>
      <c r="O293" s="11" t="s">
        <v>37</v>
      </c>
      <c r="P293" s="11" t="s">
        <v>37</v>
      </c>
      <c r="Q293" s="11" t="s">
        <v>28</v>
      </c>
      <c r="R293" s="11" t="s">
        <v>28</v>
      </c>
      <c r="S293" s="11" t="s">
        <v>28</v>
      </c>
      <c r="T293" s="10" t="s">
        <v>28</v>
      </c>
      <c r="U293" s="13">
        <v>75</v>
      </c>
      <c r="V293" s="14">
        <v>6</v>
      </c>
      <c r="W293" s="14">
        <v>21</v>
      </c>
      <c r="X293" s="14" t="s">
        <v>28</v>
      </c>
    </row>
    <row r="294" spans="1:24" s="15" customFormat="1" ht="42" customHeight="1" x14ac:dyDescent="0.25">
      <c r="A294" s="53">
        <v>15.75</v>
      </c>
      <c r="B294" s="42">
        <v>5821</v>
      </c>
      <c r="C294" s="43" t="str">
        <f t="shared" si="5"/>
        <v>Tech Sheet</v>
      </c>
      <c r="D294" s="44" t="s">
        <v>25</v>
      </c>
      <c r="E294" s="48" t="s">
        <v>2272</v>
      </c>
      <c r="F294" s="49" t="s">
        <v>2273</v>
      </c>
      <c r="G294" s="10">
        <v>2024</v>
      </c>
      <c r="H294" s="11" t="s">
        <v>670</v>
      </c>
      <c r="I294" s="10" t="s">
        <v>40</v>
      </c>
      <c r="J294" s="11" t="s">
        <v>41</v>
      </c>
      <c r="K294" s="10" t="s">
        <v>1025</v>
      </c>
      <c r="L294" s="10" t="s">
        <v>47</v>
      </c>
      <c r="M294" s="12" t="s">
        <v>48</v>
      </c>
      <c r="N294" s="12">
        <v>0.13</v>
      </c>
      <c r="O294" s="11" t="s">
        <v>37</v>
      </c>
      <c r="P294" s="11" t="s">
        <v>37</v>
      </c>
      <c r="Q294" s="11" t="s">
        <v>28</v>
      </c>
      <c r="R294" s="11" t="s">
        <v>28</v>
      </c>
      <c r="S294" s="11" t="s">
        <v>28</v>
      </c>
      <c r="T294" s="10" t="s">
        <v>28</v>
      </c>
      <c r="U294" s="13">
        <v>75</v>
      </c>
      <c r="V294" s="14">
        <v>6</v>
      </c>
      <c r="W294" s="14">
        <v>21</v>
      </c>
      <c r="X294" s="14" t="s">
        <v>28</v>
      </c>
    </row>
    <row r="295" spans="1:24" s="15" customFormat="1" ht="42" customHeight="1" x14ac:dyDescent="0.25">
      <c r="A295" s="53">
        <v>15.88</v>
      </c>
      <c r="B295" s="42">
        <v>4629</v>
      </c>
      <c r="C295" s="43" t="str">
        <f t="shared" si="5"/>
        <v>Tech Sheet</v>
      </c>
      <c r="D295" s="44" t="s">
        <v>225</v>
      </c>
      <c r="E295" s="48" t="s">
        <v>1401</v>
      </c>
      <c r="F295" s="49" t="s">
        <v>1404</v>
      </c>
      <c r="G295" s="10">
        <v>2025</v>
      </c>
      <c r="H295" s="11" t="s">
        <v>826</v>
      </c>
      <c r="I295" s="10" t="s">
        <v>40</v>
      </c>
      <c r="J295" s="11" t="s">
        <v>29</v>
      </c>
      <c r="K295" s="10" t="s">
        <v>827</v>
      </c>
      <c r="L295" s="10" t="s">
        <v>1402</v>
      </c>
      <c r="M295" s="12" t="s">
        <v>1403</v>
      </c>
      <c r="N295" s="12">
        <v>0.13500000000000001</v>
      </c>
      <c r="O295" s="11" t="s">
        <v>39</v>
      </c>
      <c r="P295" s="11" t="s">
        <v>39</v>
      </c>
      <c r="Q295" s="11" t="s">
        <v>39</v>
      </c>
      <c r="R295" s="11" t="s">
        <v>28</v>
      </c>
      <c r="S295" s="11" t="s">
        <v>28</v>
      </c>
      <c r="T295" s="10" t="s">
        <v>28</v>
      </c>
      <c r="U295" s="13">
        <v>75</v>
      </c>
      <c r="V295" s="14">
        <v>12</v>
      </c>
      <c r="W295" s="14">
        <v>10</v>
      </c>
      <c r="X295" s="14" t="s">
        <v>28</v>
      </c>
    </row>
    <row r="296" spans="1:24" s="15" customFormat="1" ht="42" customHeight="1" x14ac:dyDescent="0.25">
      <c r="A296" s="53">
        <v>15.88</v>
      </c>
      <c r="B296" s="42">
        <v>5397</v>
      </c>
      <c r="C296" s="43" t="str">
        <f t="shared" si="5"/>
        <v>Tech Sheet</v>
      </c>
      <c r="D296" s="44" t="s">
        <v>25</v>
      </c>
      <c r="E296" s="48" t="s">
        <v>1780</v>
      </c>
      <c r="F296" s="49" t="s">
        <v>1781</v>
      </c>
      <c r="G296" s="10">
        <v>2023</v>
      </c>
      <c r="H296" s="11" t="s">
        <v>636</v>
      </c>
      <c r="I296" s="10" t="s">
        <v>40</v>
      </c>
      <c r="J296" s="11" t="s">
        <v>41</v>
      </c>
      <c r="K296" s="10" t="s">
        <v>637</v>
      </c>
      <c r="L296" s="10" t="s">
        <v>638</v>
      </c>
      <c r="M296" s="12" t="s">
        <v>639</v>
      </c>
      <c r="N296" s="12">
        <v>0.13500000000000001</v>
      </c>
      <c r="O296" s="11" t="s">
        <v>37</v>
      </c>
      <c r="P296" s="11" t="s">
        <v>37</v>
      </c>
      <c r="Q296" s="11" t="s">
        <v>37</v>
      </c>
      <c r="R296" s="11" t="s">
        <v>37</v>
      </c>
      <c r="S296" s="11" t="s">
        <v>28</v>
      </c>
      <c r="T296" s="10" t="s">
        <v>28</v>
      </c>
      <c r="U296" s="13">
        <v>75</v>
      </c>
      <c r="V296" s="14">
        <v>6</v>
      </c>
      <c r="W296" s="14">
        <v>19</v>
      </c>
      <c r="X296" s="14" t="s">
        <v>28</v>
      </c>
    </row>
    <row r="297" spans="1:24" s="15" customFormat="1" ht="42" customHeight="1" x14ac:dyDescent="0.25">
      <c r="A297" s="53">
        <v>15.88</v>
      </c>
      <c r="B297" s="42">
        <v>5397</v>
      </c>
      <c r="C297" s="43" t="str">
        <f t="shared" si="5"/>
        <v>Tech Sheet</v>
      </c>
      <c r="D297" s="44" t="s">
        <v>25</v>
      </c>
      <c r="E297" s="48" t="s">
        <v>1780</v>
      </c>
      <c r="F297" s="49" t="s">
        <v>1781</v>
      </c>
      <c r="G297" s="10">
        <v>2024</v>
      </c>
      <c r="H297" s="11" t="s">
        <v>636</v>
      </c>
      <c r="I297" s="10" t="s">
        <v>40</v>
      </c>
      <c r="J297" s="11" t="s">
        <v>41</v>
      </c>
      <c r="K297" s="10" t="s">
        <v>637</v>
      </c>
      <c r="L297" s="10" t="s">
        <v>638</v>
      </c>
      <c r="M297" s="12" t="s">
        <v>639</v>
      </c>
      <c r="N297" s="12">
        <v>0.13500000000000001</v>
      </c>
      <c r="O297" s="11" t="s">
        <v>39</v>
      </c>
      <c r="P297" s="11" t="s">
        <v>39</v>
      </c>
      <c r="Q297" s="11" t="s">
        <v>37</v>
      </c>
      <c r="R297" s="11" t="s">
        <v>37</v>
      </c>
      <c r="S297" s="11" t="s">
        <v>28</v>
      </c>
      <c r="T297" s="10" t="s">
        <v>28</v>
      </c>
      <c r="U297" s="13">
        <v>75</v>
      </c>
      <c r="V297" s="14">
        <v>6</v>
      </c>
      <c r="W297" s="14">
        <v>19</v>
      </c>
      <c r="X297" s="14" t="s">
        <v>28</v>
      </c>
    </row>
    <row r="298" spans="1:24" s="15" customFormat="1" ht="42" customHeight="1" x14ac:dyDescent="0.25">
      <c r="A298" s="53">
        <v>15.88</v>
      </c>
      <c r="B298" s="42">
        <v>5397</v>
      </c>
      <c r="C298" s="43" t="str">
        <f t="shared" si="5"/>
        <v>Tech Sheet</v>
      </c>
      <c r="D298" s="44" t="s">
        <v>25</v>
      </c>
      <c r="E298" s="48" t="s">
        <v>1780</v>
      </c>
      <c r="F298" s="49" t="s">
        <v>1781</v>
      </c>
      <c r="G298" s="10">
        <v>2025</v>
      </c>
      <c r="H298" s="11" t="s">
        <v>636</v>
      </c>
      <c r="I298" s="10" t="s">
        <v>40</v>
      </c>
      <c r="J298" s="11" t="s">
        <v>41</v>
      </c>
      <c r="K298" s="10" t="s">
        <v>637</v>
      </c>
      <c r="L298" s="10" t="s">
        <v>638</v>
      </c>
      <c r="M298" s="12" t="s">
        <v>639</v>
      </c>
      <c r="N298" s="12">
        <v>0.13500000000000001</v>
      </c>
      <c r="O298" s="11" t="s">
        <v>39</v>
      </c>
      <c r="P298" s="11" t="s">
        <v>39</v>
      </c>
      <c r="Q298" s="11" t="s">
        <v>37</v>
      </c>
      <c r="R298" s="11" t="s">
        <v>37</v>
      </c>
      <c r="S298" s="11" t="s">
        <v>28</v>
      </c>
      <c r="T298" s="10" t="s">
        <v>28</v>
      </c>
      <c r="U298" s="13">
        <v>75</v>
      </c>
      <c r="V298" s="14">
        <v>6</v>
      </c>
      <c r="W298" s="14">
        <v>19</v>
      </c>
      <c r="X298" s="14" t="s">
        <v>28</v>
      </c>
    </row>
    <row r="299" spans="1:24" s="15" customFormat="1" ht="42" customHeight="1" x14ac:dyDescent="0.25">
      <c r="A299" s="53">
        <v>15.92</v>
      </c>
      <c r="B299" s="42">
        <v>4417</v>
      </c>
      <c r="C299" s="43" t="str">
        <f t="shared" si="5"/>
        <v>Tech Sheet</v>
      </c>
      <c r="D299" s="44" t="s">
        <v>25</v>
      </c>
      <c r="E299" s="48" t="s">
        <v>1305</v>
      </c>
      <c r="F299" s="49" t="s">
        <v>1306</v>
      </c>
      <c r="G299" s="10">
        <v>2023</v>
      </c>
      <c r="H299" s="11" t="s">
        <v>670</v>
      </c>
      <c r="I299" s="10" t="s">
        <v>40</v>
      </c>
      <c r="J299" s="11" t="s">
        <v>41</v>
      </c>
      <c r="K299" s="10" t="s">
        <v>1025</v>
      </c>
      <c r="L299" s="10" t="s">
        <v>43</v>
      </c>
      <c r="M299" s="12" t="s">
        <v>44</v>
      </c>
      <c r="N299" s="12">
        <v>0.13500000000000001</v>
      </c>
      <c r="O299" s="11" t="s">
        <v>37</v>
      </c>
      <c r="P299" s="11" t="s">
        <v>37</v>
      </c>
      <c r="Q299" s="11" t="s">
        <v>28</v>
      </c>
      <c r="R299" s="11" t="s">
        <v>28</v>
      </c>
      <c r="S299" s="11" t="s">
        <v>28</v>
      </c>
      <c r="T299" s="10" t="s">
        <v>28</v>
      </c>
      <c r="U299" s="13">
        <v>75</v>
      </c>
      <c r="V299" s="14">
        <v>6</v>
      </c>
      <c r="W299" s="14">
        <v>21</v>
      </c>
      <c r="X299" s="14" t="s">
        <v>28</v>
      </c>
    </row>
    <row r="300" spans="1:24" s="15" customFormat="1" ht="42" customHeight="1" x14ac:dyDescent="0.25">
      <c r="A300" s="53">
        <v>15.92</v>
      </c>
      <c r="B300" s="42">
        <v>4417</v>
      </c>
      <c r="C300" s="43" t="str">
        <f t="shared" si="5"/>
        <v>Tech Sheet</v>
      </c>
      <c r="D300" s="44" t="s">
        <v>25</v>
      </c>
      <c r="E300" s="48" t="s">
        <v>1305</v>
      </c>
      <c r="F300" s="49" t="s">
        <v>1306</v>
      </c>
      <c r="G300" s="10">
        <v>2024</v>
      </c>
      <c r="H300" s="11" t="s">
        <v>670</v>
      </c>
      <c r="I300" s="10" t="s">
        <v>40</v>
      </c>
      <c r="J300" s="11" t="s">
        <v>41</v>
      </c>
      <c r="K300" s="10" t="s">
        <v>1025</v>
      </c>
      <c r="L300" s="10" t="s">
        <v>43</v>
      </c>
      <c r="M300" s="12" t="s">
        <v>44</v>
      </c>
      <c r="N300" s="12">
        <v>0.13500000000000001</v>
      </c>
      <c r="O300" s="11" t="s">
        <v>39</v>
      </c>
      <c r="P300" s="11" t="s">
        <v>39</v>
      </c>
      <c r="Q300" s="11" t="s">
        <v>39</v>
      </c>
      <c r="R300" s="11" t="s">
        <v>28</v>
      </c>
      <c r="S300" s="11" t="s">
        <v>28</v>
      </c>
      <c r="T300" s="10" t="s">
        <v>28</v>
      </c>
      <c r="U300" s="13">
        <v>75</v>
      </c>
      <c r="V300" s="14">
        <v>6</v>
      </c>
      <c r="W300" s="14">
        <v>21</v>
      </c>
      <c r="X300" s="14" t="s">
        <v>28</v>
      </c>
    </row>
    <row r="301" spans="1:24" s="15" customFormat="1" ht="42" customHeight="1" x14ac:dyDescent="0.25">
      <c r="A301" s="53">
        <v>15.92</v>
      </c>
      <c r="B301" s="42">
        <v>4417</v>
      </c>
      <c r="C301" s="43" t="str">
        <f t="shared" si="5"/>
        <v>Tech Sheet</v>
      </c>
      <c r="D301" s="44" t="s">
        <v>25</v>
      </c>
      <c r="E301" s="48" t="s">
        <v>1305</v>
      </c>
      <c r="F301" s="49" t="s">
        <v>1306</v>
      </c>
      <c r="G301" s="10">
        <v>2025</v>
      </c>
      <c r="H301" s="11" t="s">
        <v>670</v>
      </c>
      <c r="I301" s="10" t="s">
        <v>40</v>
      </c>
      <c r="J301" s="11" t="s">
        <v>41</v>
      </c>
      <c r="K301" s="10" t="s">
        <v>1025</v>
      </c>
      <c r="L301" s="10" t="s">
        <v>43</v>
      </c>
      <c r="M301" s="12" t="s">
        <v>44</v>
      </c>
      <c r="N301" s="12">
        <v>0.13500000000000001</v>
      </c>
      <c r="O301" s="11" t="s">
        <v>39</v>
      </c>
      <c r="P301" s="11" t="s">
        <v>39</v>
      </c>
      <c r="Q301" s="11" t="s">
        <v>39</v>
      </c>
      <c r="R301" s="11" t="s">
        <v>28</v>
      </c>
      <c r="S301" s="11" t="s">
        <v>28</v>
      </c>
      <c r="T301" s="10" t="s">
        <v>28</v>
      </c>
      <c r="U301" s="13">
        <v>75</v>
      </c>
      <c r="V301" s="14">
        <v>6</v>
      </c>
      <c r="W301" s="14">
        <v>21</v>
      </c>
      <c r="X301" s="14" t="s">
        <v>28</v>
      </c>
    </row>
    <row r="302" spans="1:24" s="15" customFormat="1" ht="42" customHeight="1" x14ac:dyDescent="0.25">
      <c r="A302" s="53">
        <v>15.95</v>
      </c>
      <c r="B302" s="42">
        <v>4008</v>
      </c>
      <c r="C302" s="43" t="str">
        <f t="shared" si="5"/>
        <v>Tech Sheet</v>
      </c>
      <c r="D302" s="44" t="s">
        <v>90</v>
      </c>
      <c r="E302" s="48" t="s">
        <v>1165</v>
      </c>
      <c r="F302" s="49" t="s">
        <v>1167</v>
      </c>
      <c r="G302" s="10">
        <v>2021</v>
      </c>
      <c r="H302" s="11" t="s">
        <v>447</v>
      </c>
      <c r="I302" s="10" t="s">
        <v>40</v>
      </c>
      <c r="J302" s="11" t="s">
        <v>41</v>
      </c>
      <c r="K302" s="10" t="s">
        <v>459</v>
      </c>
      <c r="L302" s="10" t="s">
        <v>454</v>
      </c>
      <c r="M302" s="12" t="s">
        <v>1166</v>
      </c>
      <c r="N302" s="12">
        <v>0.12</v>
      </c>
      <c r="O302" s="11" t="s">
        <v>37</v>
      </c>
      <c r="P302" s="11" t="s">
        <v>37</v>
      </c>
      <c r="Q302" s="11" t="s">
        <v>28</v>
      </c>
      <c r="R302" s="11" t="s">
        <v>37</v>
      </c>
      <c r="S302" s="11" t="s">
        <v>28</v>
      </c>
      <c r="T302" s="10" t="s">
        <v>28</v>
      </c>
      <c r="U302" s="13">
        <v>75</v>
      </c>
      <c r="V302" s="14">
        <v>12</v>
      </c>
      <c r="W302" s="14">
        <v>11</v>
      </c>
      <c r="X302" s="14" t="s">
        <v>28</v>
      </c>
    </row>
    <row r="303" spans="1:24" s="15" customFormat="1" ht="42" customHeight="1" x14ac:dyDescent="0.25">
      <c r="A303" s="53">
        <v>15.95</v>
      </c>
      <c r="B303" s="42">
        <v>5672</v>
      </c>
      <c r="C303" s="43" t="str">
        <f t="shared" si="5"/>
        <v>Tech Sheet</v>
      </c>
      <c r="D303" s="44" t="s">
        <v>419</v>
      </c>
      <c r="E303" s="48" t="s">
        <v>2096</v>
      </c>
      <c r="F303" s="49" t="s">
        <v>2097</v>
      </c>
      <c r="G303" s="10">
        <v>2024</v>
      </c>
      <c r="H303" s="11" t="s">
        <v>420</v>
      </c>
      <c r="I303" s="10" t="s">
        <v>40</v>
      </c>
      <c r="J303" s="11" t="s">
        <v>41</v>
      </c>
      <c r="K303" s="10" t="s">
        <v>1070</v>
      </c>
      <c r="L303" s="10" t="s">
        <v>248</v>
      </c>
      <c r="M303" s="12" t="s">
        <v>249</v>
      </c>
      <c r="N303" s="12">
        <v>0.13</v>
      </c>
      <c r="O303" s="11" t="s">
        <v>37</v>
      </c>
      <c r="P303" s="11" t="s">
        <v>37</v>
      </c>
      <c r="Q303" s="11" t="s">
        <v>28</v>
      </c>
      <c r="R303" s="11" t="s">
        <v>37</v>
      </c>
      <c r="S303" s="11" t="s">
        <v>28</v>
      </c>
      <c r="T303" s="10" t="s">
        <v>28</v>
      </c>
      <c r="U303" s="13">
        <v>75</v>
      </c>
      <c r="V303" s="14">
        <v>6</v>
      </c>
      <c r="W303" s="14">
        <v>0</v>
      </c>
      <c r="X303" s="14" t="s">
        <v>28</v>
      </c>
    </row>
    <row r="304" spans="1:24" s="15" customFormat="1" ht="42" customHeight="1" x14ac:dyDescent="0.25">
      <c r="A304" s="53">
        <v>15.95</v>
      </c>
      <c r="B304" s="42">
        <v>5672</v>
      </c>
      <c r="C304" s="43" t="str">
        <f t="shared" si="5"/>
        <v>Tech Sheet</v>
      </c>
      <c r="D304" s="44" t="s">
        <v>419</v>
      </c>
      <c r="E304" s="48" t="s">
        <v>2096</v>
      </c>
      <c r="F304" s="49" t="s">
        <v>2097</v>
      </c>
      <c r="G304" s="10">
        <v>2025</v>
      </c>
      <c r="H304" s="11" t="s">
        <v>420</v>
      </c>
      <c r="I304" s="10" t="s">
        <v>40</v>
      </c>
      <c r="J304" s="11" t="s">
        <v>41</v>
      </c>
      <c r="K304" s="10" t="s">
        <v>1070</v>
      </c>
      <c r="L304" s="10" t="s">
        <v>248</v>
      </c>
      <c r="M304" s="12" t="s">
        <v>249</v>
      </c>
      <c r="N304" s="12">
        <v>0.13</v>
      </c>
      <c r="O304" s="11" t="s">
        <v>39</v>
      </c>
      <c r="P304" s="11" t="s">
        <v>39</v>
      </c>
      <c r="Q304" s="11" t="s">
        <v>28</v>
      </c>
      <c r="R304" s="11" t="s">
        <v>37</v>
      </c>
      <c r="S304" s="11" t="s">
        <v>28</v>
      </c>
      <c r="T304" s="10" t="s">
        <v>28</v>
      </c>
      <c r="U304" s="13">
        <v>75</v>
      </c>
      <c r="V304" s="14">
        <v>6</v>
      </c>
      <c r="W304" s="14">
        <v>0</v>
      </c>
      <c r="X304" s="14" t="s">
        <v>28</v>
      </c>
    </row>
    <row r="305" spans="1:24" s="15" customFormat="1" ht="42" customHeight="1" x14ac:dyDescent="0.25">
      <c r="A305" s="53">
        <v>15.99</v>
      </c>
      <c r="B305" s="42">
        <v>1306</v>
      </c>
      <c r="C305" s="43" t="str">
        <f t="shared" si="5"/>
        <v>Tech Sheet</v>
      </c>
      <c r="D305" s="44" t="s">
        <v>54</v>
      </c>
      <c r="E305" s="48" t="s">
        <v>174</v>
      </c>
      <c r="F305" s="49" t="s">
        <v>175</v>
      </c>
      <c r="G305" s="10">
        <v>2025</v>
      </c>
      <c r="H305" s="11" t="s">
        <v>164</v>
      </c>
      <c r="I305" s="10" t="s">
        <v>40</v>
      </c>
      <c r="J305" s="11" t="s">
        <v>29</v>
      </c>
      <c r="K305" s="10" t="s">
        <v>173</v>
      </c>
      <c r="L305" s="10" t="s">
        <v>101</v>
      </c>
      <c r="M305" s="12" t="s">
        <v>102</v>
      </c>
      <c r="N305" s="12">
        <v>0.13</v>
      </c>
      <c r="O305" s="11" t="s">
        <v>37</v>
      </c>
      <c r="P305" s="11" t="s">
        <v>37</v>
      </c>
      <c r="Q305" s="11" t="s">
        <v>28</v>
      </c>
      <c r="R305" s="11" t="s">
        <v>37</v>
      </c>
      <c r="S305" s="11" t="s">
        <v>28</v>
      </c>
      <c r="T305" s="10" t="s">
        <v>28</v>
      </c>
      <c r="U305" s="13">
        <v>75</v>
      </c>
      <c r="V305" s="14">
        <v>6</v>
      </c>
      <c r="W305" s="14">
        <v>28</v>
      </c>
      <c r="X305" s="14" t="s">
        <v>28</v>
      </c>
    </row>
    <row r="306" spans="1:24" s="15" customFormat="1" ht="42" customHeight="1" x14ac:dyDescent="0.25">
      <c r="A306" s="53">
        <v>15.99</v>
      </c>
      <c r="B306" s="42">
        <v>1306</v>
      </c>
      <c r="C306" s="43" t="str">
        <f t="shared" si="5"/>
        <v>Tech Sheet</v>
      </c>
      <c r="D306" s="44" t="s">
        <v>54</v>
      </c>
      <c r="E306" s="48" t="s">
        <v>174</v>
      </c>
      <c r="F306" s="49" t="s">
        <v>176</v>
      </c>
      <c r="G306" s="10">
        <v>2026</v>
      </c>
      <c r="H306" s="11" t="s">
        <v>164</v>
      </c>
      <c r="I306" s="10" t="s">
        <v>40</v>
      </c>
      <c r="J306" s="11" t="s">
        <v>29</v>
      </c>
      <c r="K306" s="10" t="s">
        <v>173</v>
      </c>
      <c r="L306" s="10" t="s">
        <v>101</v>
      </c>
      <c r="M306" s="12" t="s">
        <v>102</v>
      </c>
      <c r="N306" s="12">
        <v>0.13</v>
      </c>
      <c r="O306" s="11" t="s">
        <v>39</v>
      </c>
      <c r="P306" s="11" t="s">
        <v>39</v>
      </c>
      <c r="Q306" s="11" t="s">
        <v>39</v>
      </c>
      <c r="R306" s="11" t="s">
        <v>37</v>
      </c>
      <c r="S306" s="11" t="s">
        <v>28</v>
      </c>
      <c r="T306" s="10" t="s">
        <v>28</v>
      </c>
      <c r="U306" s="13">
        <v>75</v>
      </c>
      <c r="V306" s="14">
        <v>6</v>
      </c>
      <c r="W306" s="14">
        <v>28</v>
      </c>
      <c r="X306" s="14" t="s">
        <v>28</v>
      </c>
    </row>
    <row r="307" spans="1:24" s="15" customFormat="1" ht="42" customHeight="1" x14ac:dyDescent="0.25">
      <c r="A307" s="53">
        <v>15.99</v>
      </c>
      <c r="B307" s="42">
        <v>3641</v>
      </c>
      <c r="C307" s="43" t="str">
        <f t="shared" si="5"/>
        <v>Tech Sheet</v>
      </c>
      <c r="D307" s="44" t="s">
        <v>78</v>
      </c>
      <c r="E307" s="48" t="s">
        <v>996</v>
      </c>
      <c r="F307" s="49" t="s">
        <v>997</v>
      </c>
      <c r="G307" s="10">
        <v>2024</v>
      </c>
      <c r="H307" s="11" t="s">
        <v>181</v>
      </c>
      <c r="I307" s="10" t="s">
        <v>40</v>
      </c>
      <c r="J307" s="11" t="s">
        <v>104</v>
      </c>
      <c r="K307" s="10" t="s">
        <v>415</v>
      </c>
      <c r="L307" s="10" t="s">
        <v>305</v>
      </c>
      <c r="M307" s="12" t="s">
        <v>341</v>
      </c>
      <c r="N307" s="12">
        <v>0.13</v>
      </c>
      <c r="O307" s="11" t="s">
        <v>37</v>
      </c>
      <c r="P307" s="11" t="s">
        <v>37</v>
      </c>
      <c r="Q307" s="11" t="s">
        <v>28</v>
      </c>
      <c r="R307" s="11" t="s">
        <v>28</v>
      </c>
      <c r="S307" s="11" t="s">
        <v>28</v>
      </c>
      <c r="T307" s="10" t="s">
        <v>28</v>
      </c>
      <c r="U307" s="13">
        <v>75</v>
      </c>
      <c r="V307" s="14">
        <v>12</v>
      </c>
      <c r="W307" s="14">
        <v>11</v>
      </c>
      <c r="X307" s="14" t="s">
        <v>28</v>
      </c>
    </row>
    <row r="308" spans="1:24" s="15" customFormat="1" ht="42" customHeight="1" x14ac:dyDescent="0.25">
      <c r="A308" s="53">
        <v>15.99</v>
      </c>
      <c r="B308" s="42">
        <v>3641</v>
      </c>
      <c r="C308" s="43" t="str">
        <f t="shared" si="5"/>
        <v>Tech Sheet</v>
      </c>
      <c r="D308" s="44" t="s">
        <v>78</v>
      </c>
      <c r="E308" s="48" t="s">
        <v>996</v>
      </c>
      <c r="F308" s="49" t="s">
        <v>999</v>
      </c>
      <c r="G308" s="10">
        <v>2026</v>
      </c>
      <c r="H308" s="11" t="s">
        <v>181</v>
      </c>
      <c r="I308" s="10" t="s">
        <v>40</v>
      </c>
      <c r="J308" s="11" t="s">
        <v>104</v>
      </c>
      <c r="K308" s="10" t="s">
        <v>415</v>
      </c>
      <c r="L308" s="10" t="s">
        <v>305</v>
      </c>
      <c r="M308" s="12" t="s">
        <v>341</v>
      </c>
      <c r="N308" s="12">
        <v>0.13</v>
      </c>
      <c r="O308" s="11" t="s">
        <v>39</v>
      </c>
      <c r="P308" s="11" t="s">
        <v>39</v>
      </c>
      <c r="Q308" s="11" t="s">
        <v>39</v>
      </c>
      <c r="R308" s="11" t="s">
        <v>28</v>
      </c>
      <c r="S308" s="11" t="s">
        <v>28</v>
      </c>
      <c r="T308" s="10" t="s">
        <v>28</v>
      </c>
      <c r="U308" s="13">
        <v>75</v>
      </c>
      <c r="V308" s="14">
        <v>12</v>
      </c>
      <c r="W308" s="14">
        <v>11</v>
      </c>
      <c r="X308" s="14" t="s">
        <v>28</v>
      </c>
    </row>
    <row r="309" spans="1:24" s="15" customFormat="1" ht="42" customHeight="1" x14ac:dyDescent="0.25">
      <c r="A309" s="53">
        <v>15.99</v>
      </c>
      <c r="B309" s="42">
        <v>5099</v>
      </c>
      <c r="C309" s="43" t="str">
        <f t="shared" si="5"/>
        <v>Tech Sheet</v>
      </c>
      <c r="D309" s="44" t="s">
        <v>225</v>
      </c>
      <c r="E309" s="48" t="s">
        <v>1673</v>
      </c>
      <c r="F309" s="49" t="s">
        <v>1676</v>
      </c>
      <c r="G309" s="10">
        <v>2024</v>
      </c>
      <c r="H309" s="11" t="s">
        <v>1416</v>
      </c>
      <c r="I309" s="10" t="s">
        <v>40</v>
      </c>
      <c r="J309" s="11" t="s">
        <v>29</v>
      </c>
      <c r="K309" s="10" t="s">
        <v>1417</v>
      </c>
      <c r="L309" s="10" t="s">
        <v>1674</v>
      </c>
      <c r="M309" s="12" t="s">
        <v>1675</v>
      </c>
      <c r="N309" s="12">
        <v>0.125</v>
      </c>
      <c r="O309" s="11" t="s">
        <v>28</v>
      </c>
      <c r="P309" s="11" t="s">
        <v>28</v>
      </c>
      <c r="Q309" s="11" t="s">
        <v>28</v>
      </c>
      <c r="R309" s="11" t="s">
        <v>28</v>
      </c>
      <c r="S309" s="11" t="s">
        <v>28</v>
      </c>
      <c r="T309" s="10" t="s">
        <v>28</v>
      </c>
      <c r="U309" s="13">
        <v>75</v>
      </c>
      <c r="V309" s="14">
        <v>6</v>
      </c>
      <c r="W309" s="14">
        <v>19</v>
      </c>
      <c r="X309" s="14" t="s">
        <v>28</v>
      </c>
    </row>
    <row r="310" spans="1:24" s="15" customFormat="1" ht="42" customHeight="1" x14ac:dyDescent="0.25">
      <c r="A310" s="53">
        <v>15.99</v>
      </c>
      <c r="B310" s="42">
        <v>5099</v>
      </c>
      <c r="C310" s="43" t="str">
        <f t="shared" si="5"/>
        <v>Tech Sheet</v>
      </c>
      <c r="D310" s="44" t="s">
        <v>225</v>
      </c>
      <c r="E310" s="48" t="s">
        <v>1673</v>
      </c>
      <c r="F310" s="49" t="s">
        <v>1676</v>
      </c>
      <c r="G310" s="10">
        <v>2025</v>
      </c>
      <c r="H310" s="11" t="s">
        <v>1416</v>
      </c>
      <c r="I310" s="10" t="s">
        <v>40</v>
      </c>
      <c r="J310" s="11" t="s">
        <v>29</v>
      </c>
      <c r="K310" s="10" t="s">
        <v>1417</v>
      </c>
      <c r="L310" s="10" t="s">
        <v>444</v>
      </c>
      <c r="M310" s="12" t="s">
        <v>1677</v>
      </c>
      <c r="N310" s="12">
        <v>0.125</v>
      </c>
      <c r="O310" s="11" t="s">
        <v>39</v>
      </c>
      <c r="P310" s="11" t="s">
        <v>39</v>
      </c>
      <c r="Q310" s="11" t="s">
        <v>39</v>
      </c>
      <c r="R310" s="11" t="s">
        <v>28</v>
      </c>
      <c r="S310" s="11" t="s">
        <v>28</v>
      </c>
      <c r="T310" s="10" t="s">
        <v>28</v>
      </c>
      <c r="U310" s="13">
        <v>75</v>
      </c>
      <c r="V310" s="14">
        <v>6</v>
      </c>
      <c r="W310" s="14">
        <v>19</v>
      </c>
      <c r="X310" s="14" t="s">
        <v>28</v>
      </c>
    </row>
    <row r="311" spans="1:24" s="15" customFormat="1" ht="42" customHeight="1" x14ac:dyDescent="0.25">
      <c r="A311" s="53">
        <v>16</v>
      </c>
      <c r="B311" s="42">
        <v>2543</v>
      </c>
      <c r="C311" s="43" t="str">
        <f t="shared" si="5"/>
        <v>Tech Sheet</v>
      </c>
      <c r="D311" s="44" t="s">
        <v>78</v>
      </c>
      <c r="E311" s="48" t="s">
        <v>536</v>
      </c>
      <c r="F311" s="49" t="s">
        <v>537</v>
      </c>
      <c r="G311" s="10">
        <v>2022</v>
      </c>
      <c r="H311" s="11" t="s">
        <v>181</v>
      </c>
      <c r="I311" s="10" t="s">
        <v>40</v>
      </c>
      <c r="J311" s="11" t="s">
        <v>29</v>
      </c>
      <c r="K311" s="10" t="s">
        <v>535</v>
      </c>
      <c r="L311" s="10" t="s">
        <v>205</v>
      </c>
      <c r="M311" s="12" t="s">
        <v>206</v>
      </c>
      <c r="N311" s="12">
        <v>0.12</v>
      </c>
      <c r="O311" s="11" t="s">
        <v>37</v>
      </c>
      <c r="P311" s="11" t="s">
        <v>37</v>
      </c>
      <c r="Q311" s="11" t="s">
        <v>28</v>
      </c>
      <c r="R311" s="11" t="s">
        <v>28</v>
      </c>
      <c r="S311" s="11" t="s">
        <v>28</v>
      </c>
      <c r="T311" s="10" t="s">
        <v>28</v>
      </c>
      <c r="U311" s="13">
        <v>75</v>
      </c>
      <c r="V311" s="14">
        <v>12</v>
      </c>
      <c r="W311" s="14">
        <v>14</v>
      </c>
      <c r="X311" s="14" t="s">
        <v>28</v>
      </c>
    </row>
    <row r="312" spans="1:24" s="15" customFormat="1" ht="42" customHeight="1" x14ac:dyDescent="0.25">
      <c r="A312" s="53">
        <v>16</v>
      </c>
      <c r="B312" s="42">
        <v>2543</v>
      </c>
      <c r="C312" s="43" t="str">
        <f t="shared" si="5"/>
        <v>Tech Sheet</v>
      </c>
      <c r="D312" s="44" t="s">
        <v>78</v>
      </c>
      <c r="E312" s="48" t="s">
        <v>538</v>
      </c>
      <c r="F312" s="49" t="s">
        <v>539</v>
      </c>
      <c r="G312" s="10">
        <v>2023</v>
      </c>
      <c r="H312" s="11" t="s">
        <v>181</v>
      </c>
      <c r="I312" s="10" t="s">
        <v>40</v>
      </c>
      <c r="J312" s="11" t="s">
        <v>29</v>
      </c>
      <c r="K312" s="10" t="s">
        <v>535</v>
      </c>
      <c r="L312" s="10" t="s">
        <v>205</v>
      </c>
      <c r="M312" s="12" t="s">
        <v>206</v>
      </c>
      <c r="N312" s="12">
        <v>0.12</v>
      </c>
      <c r="O312" s="11" t="s">
        <v>37</v>
      </c>
      <c r="P312" s="11" t="s">
        <v>37</v>
      </c>
      <c r="Q312" s="11" t="s">
        <v>28</v>
      </c>
      <c r="R312" s="11" t="s">
        <v>28</v>
      </c>
      <c r="S312" s="11" t="s">
        <v>28</v>
      </c>
      <c r="T312" s="10" t="s">
        <v>28</v>
      </c>
      <c r="U312" s="13">
        <v>75</v>
      </c>
      <c r="V312" s="14">
        <v>12</v>
      </c>
      <c r="W312" s="14">
        <v>14</v>
      </c>
      <c r="X312" s="14" t="s">
        <v>28</v>
      </c>
    </row>
    <row r="313" spans="1:24" s="15" customFormat="1" ht="42" customHeight="1" x14ac:dyDescent="0.25">
      <c r="A313" s="53">
        <v>16</v>
      </c>
      <c r="B313" s="42">
        <v>2543</v>
      </c>
      <c r="C313" s="43" t="str">
        <f t="shared" si="5"/>
        <v>Tech Sheet</v>
      </c>
      <c r="D313" s="44" t="s">
        <v>78</v>
      </c>
      <c r="E313" s="48" t="s">
        <v>538</v>
      </c>
      <c r="F313" s="49" t="s">
        <v>537</v>
      </c>
      <c r="G313" s="10">
        <v>2024</v>
      </c>
      <c r="H313" s="11" t="s">
        <v>181</v>
      </c>
      <c r="I313" s="10" t="s">
        <v>40</v>
      </c>
      <c r="J313" s="11" t="s">
        <v>29</v>
      </c>
      <c r="K313" s="10" t="s">
        <v>535</v>
      </c>
      <c r="L313" s="10" t="s">
        <v>205</v>
      </c>
      <c r="M313" s="12" t="s">
        <v>206</v>
      </c>
      <c r="N313" s="12">
        <v>0.12</v>
      </c>
      <c r="O313" s="11" t="s">
        <v>37</v>
      </c>
      <c r="P313" s="11" t="s">
        <v>37</v>
      </c>
      <c r="Q313" s="11" t="s">
        <v>28</v>
      </c>
      <c r="R313" s="11" t="s">
        <v>28</v>
      </c>
      <c r="S313" s="11" t="s">
        <v>28</v>
      </c>
      <c r="T313" s="10" t="s">
        <v>28</v>
      </c>
      <c r="U313" s="13">
        <v>75</v>
      </c>
      <c r="V313" s="14">
        <v>12</v>
      </c>
      <c r="W313" s="14">
        <v>14</v>
      </c>
      <c r="X313" s="14" t="s">
        <v>28</v>
      </c>
    </row>
    <row r="314" spans="1:24" s="15" customFormat="1" ht="42" customHeight="1" x14ac:dyDescent="0.25">
      <c r="A314" s="53">
        <v>16</v>
      </c>
      <c r="B314" s="42">
        <v>3762</v>
      </c>
      <c r="C314" s="43" t="str">
        <f t="shared" si="5"/>
        <v>Tech Sheet</v>
      </c>
      <c r="D314" s="44" t="s">
        <v>78</v>
      </c>
      <c r="E314" s="48" t="s">
        <v>1049</v>
      </c>
      <c r="F314" s="49" t="s">
        <v>1052</v>
      </c>
      <c r="G314" s="10">
        <v>2024</v>
      </c>
      <c r="H314" s="11" t="s">
        <v>181</v>
      </c>
      <c r="I314" s="10" t="s">
        <v>40</v>
      </c>
      <c r="J314" s="11" t="s">
        <v>29</v>
      </c>
      <c r="K314" s="10" t="s">
        <v>535</v>
      </c>
      <c r="L314" s="10" t="s">
        <v>1032</v>
      </c>
      <c r="M314" s="12" t="s">
        <v>1053</v>
      </c>
      <c r="N314" s="12">
        <v>0.13</v>
      </c>
      <c r="O314" s="11" t="s">
        <v>39</v>
      </c>
      <c r="P314" s="11" t="s">
        <v>39</v>
      </c>
      <c r="Q314" s="11" t="s">
        <v>39</v>
      </c>
      <c r="R314" s="11" t="s">
        <v>28</v>
      </c>
      <c r="S314" s="11" t="s">
        <v>28</v>
      </c>
      <c r="T314" s="10" t="s">
        <v>28</v>
      </c>
      <c r="U314" s="13">
        <v>75</v>
      </c>
      <c r="V314" s="14">
        <v>6</v>
      </c>
      <c r="W314" s="14">
        <v>26</v>
      </c>
      <c r="X314" s="14" t="s">
        <v>28</v>
      </c>
    </row>
    <row r="315" spans="1:24" s="15" customFormat="1" ht="42" customHeight="1" x14ac:dyDescent="0.25">
      <c r="A315" s="53">
        <v>16</v>
      </c>
      <c r="B315" s="42">
        <v>3763</v>
      </c>
      <c r="C315" s="43" t="str">
        <f t="shared" si="5"/>
        <v>Tech Sheet</v>
      </c>
      <c r="D315" s="44" t="s">
        <v>78</v>
      </c>
      <c r="E315" s="48" t="s">
        <v>1057</v>
      </c>
      <c r="F315" s="49" t="s">
        <v>1056</v>
      </c>
      <c r="G315" s="10">
        <v>2023</v>
      </c>
      <c r="H315" s="11" t="s">
        <v>181</v>
      </c>
      <c r="I315" s="10" t="s">
        <v>40</v>
      </c>
      <c r="J315" s="11" t="s">
        <v>41</v>
      </c>
      <c r="K315" s="10" t="s">
        <v>535</v>
      </c>
      <c r="L315" s="10" t="s">
        <v>161</v>
      </c>
      <c r="M315" s="12" t="s">
        <v>1058</v>
      </c>
      <c r="N315" s="12">
        <v>0.13</v>
      </c>
      <c r="O315" s="11" t="s">
        <v>39</v>
      </c>
      <c r="P315" s="11" t="s">
        <v>39</v>
      </c>
      <c r="Q315" s="11" t="s">
        <v>39</v>
      </c>
      <c r="R315" s="11" t="s">
        <v>28</v>
      </c>
      <c r="S315" s="11" t="s">
        <v>28</v>
      </c>
      <c r="T315" s="10" t="s">
        <v>28</v>
      </c>
      <c r="U315" s="13">
        <v>75</v>
      </c>
      <c r="V315" s="14">
        <v>6</v>
      </c>
      <c r="W315" s="14">
        <v>26</v>
      </c>
      <c r="X315" s="14" t="s">
        <v>28</v>
      </c>
    </row>
    <row r="316" spans="1:24" s="15" customFormat="1" ht="42" customHeight="1" x14ac:dyDescent="0.25">
      <c r="A316" s="53">
        <v>16</v>
      </c>
      <c r="B316" s="42">
        <v>3763</v>
      </c>
      <c r="C316" s="43" t="str">
        <f t="shared" si="5"/>
        <v>Tech Sheet</v>
      </c>
      <c r="D316" s="44" t="s">
        <v>78</v>
      </c>
      <c r="E316" s="48" t="s">
        <v>1059</v>
      </c>
      <c r="F316" s="49" t="s">
        <v>1056</v>
      </c>
      <c r="G316" s="10">
        <v>2024</v>
      </c>
      <c r="H316" s="11" t="s">
        <v>181</v>
      </c>
      <c r="I316" s="10" t="s">
        <v>40</v>
      </c>
      <c r="J316" s="11" t="s">
        <v>41</v>
      </c>
      <c r="K316" s="10" t="s">
        <v>535</v>
      </c>
      <c r="L316" s="10" t="s">
        <v>161</v>
      </c>
      <c r="M316" s="12" t="s">
        <v>1058</v>
      </c>
      <c r="N316" s="12">
        <v>0.13</v>
      </c>
      <c r="O316" s="11" t="s">
        <v>39</v>
      </c>
      <c r="P316" s="11" t="s">
        <v>39</v>
      </c>
      <c r="Q316" s="11" t="s">
        <v>39</v>
      </c>
      <c r="R316" s="11" t="s">
        <v>28</v>
      </c>
      <c r="S316" s="11" t="s">
        <v>28</v>
      </c>
      <c r="T316" s="10" t="s">
        <v>28</v>
      </c>
      <c r="U316" s="13">
        <v>75</v>
      </c>
      <c r="V316" s="14">
        <v>6</v>
      </c>
      <c r="W316" s="14">
        <v>26</v>
      </c>
      <c r="X316" s="14" t="s">
        <v>28</v>
      </c>
    </row>
    <row r="317" spans="1:24" s="15" customFormat="1" ht="42" customHeight="1" x14ac:dyDescent="0.25">
      <c r="A317" s="53">
        <v>16</v>
      </c>
      <c r="B317" s="42">
        <v>4731</v>
      </c>
      <c r="C317" s="43" t="str">
        <f t="shared" si="5"/>
        <v>Tech Sheet</v>
      </c>
      <c r="D317" s="44" t="s">
        <v>1429</v>
      </c>
      <c r="E317" s="48" t="s">
        <v>1459</v>
      </c>
      <c r="F317" s="49" t="s">
        <v>1461</v>
      </c>
      <c r="G317" s="10" t="s">
        <v>24</v>
      </c>
      <c r="H317" s="11" t="s">
        <v>292</v>
      </c>
      <c r="I317" s="10" t="s">
        <v>121</v>
      </c>
      <c r="J317" s="11" t="s">
        <v>104</v>
      </c>
      <c r="K317" s="10" t="s">
        <v>1430</v>
      </c>
      <c r="L317" s="10" t="s">
        <v>81</v>
      </c>
      <c r="M317" s="12" t="s">
        <v>1460</v>
      </c>
      <c r="N317" s="12" t="s">
        <v>39</v>
      </c>
      <c r="O317" s="11" t="s">
        <v>37</v>
      </c>
      <c r="P317" s="11" t="s">
        <v>37</v>
      </c>
      <c r="Q317" s="11" t="s">
        <v>28</v>
      </c>
      <c r="R317" s="11" t="s">
        <v>28</v>
      </c>
      <c r="S317" s="11" t="s">
        <v>28</v>
      </c>
      <c r="T317" s="10" t="s">
        <v>28</v>
      </c>
      <c r="U317" s="13">
        <v>75</v>
      </c>
      <c r="V317" s="14">
        <v>6</v>
      </c>
      <c r="W317" s="14">
        <v>16</v>
      </c>
      <c r="X317" s="14" t="s">
        <v>28</v>
      </c>
    </row>
    <row r="318" spans="1:24" s="15" customFormat="1" ht="42" customHeight="1" x14ac:dyDescent="0.25">
      <c r="A318" s="53">
        <v>16</v>
      </c>
      <c r="B318" s="42">
        <v>4763</v>
      </c>
      <c r="C318" s="43" t="str">
        <f t="shared" si="5"/>
        <v>Tech Sheet</v>
      </c>
      <c r="D318" s="44" t="s">
        <v>1429</v>
      </c>
      <c r="E318" s="48" t="s">
        <v>1467</v>
      </c>
      <c r="F318" s="49" t="s">
        <v>1468</v>
      </c>
      <c r="G318" s="10" t="s">
        <v>24</v>
      </c>
      <c r="H318" s="11" t="s">
        <v>292</v>
      </c>
      <c r="I318" s="10" t="s">
        <v>121</v>
      </c>
      <c r="J318" s="11" t="s">
        <v>29</v>
      </c>
      <c r="K318" s="10" t="s">
        <v>1430</v>
      </c>
      <c r="L318" s="10" t="s">
        <v>81</v>
      </c>
      <c r="M318" s="12" t="s">
        <v>82</v>
      </c>
      <c r="N318" s="12" t="s">
        <v>39</v>
      </c>
      <c r="O318" s="11" t="s">
        <v>37</v>
      </c>
      <c r="P318" s="11" t="s">
        <v>37</v>
      </c>
      <c r="Q318" s="11" t="s">
        <v>28</v>
      </c>
      <c r="R318" s="11" t="s">
        <v>28</v>
      </c>
      <c r="S318" s="11" t="s">
        <v>28</v>
      </c>
      <c r="T318" s="10" t="s">
        <v>28</v>
      </c>
      <c r="U318" s="13">
        <v>75</v>
      </c>
      <c r="V318" s="14">
        <v>6</v>
      </c>
      <c r="W318" s="14">
        <v>16</v>
      </c>
      <c r="X318" s="14" t="s">
        <v>28</v>
      </c>
    </row>
    <row r="319" spans="1:24" s="15" customFormat="1" ht="42" customHeight="1" x14ac:dyDescent="0.25">
      <c r="A319" s="53">
        <v>16.09</v>
      </c>
      <c r="B319" s="42">
        <v>2991</v>
      </c>
      <c r="C319" s="43" t="str">
        <f t="shared" si="5"/>
        <v>Tech Sheet</v>
      </c>
      <c r="D319" s="44" t="s">
        <v>25</v>
      </c>
      <c r="E319" s="48" t="s">
        <v>778</v>
      </c>
      <c r="F319" s="49" t="s">
        <v>780</v>
      </c>
      <c r="G319" s="10">
        <v>2024</v>
      </c>
      <c r="H319" s="11" t="s">
        <v>26</v>
      </c>
      <c r="I319" s="10" t="s">
        <v>40</v>
      </c>
      <c r="J319" s="11" t="s">
        <v>29</v>
      </c>
      <c r="K319" s="10" t="s">
        <v>694</v>
      </c>
      <c r="L319" s="10" t="s">
        <v>289</v>
      </c>
      <c r="M319" s="12" t="s">
        <v>779</v>
      </c>
      <c r="N319" s="12">
        <v>0.11</v>
      </c>
      <c r="O319" s="11" t="s">
        <v>37</v>
      </c>
      <c r="P319" s="11" t="s">
        <v>37</v>
      </c>
      <c r="Q319" s="11" t="s">
        <v>37</v>
      </c>
      <c r="R319" s="11" t="s">
        <v>28</v>
      </c>
      <c r="S319" s="11" t="s">
        <v>28</v>
      </c>
      <c r="T319" s="10" t="s">
        <v>28</v>
      </c>
      <c r="U319" s="13">
        <v>75</v>
      </c>
      <c r="V319" s="14">
        <v>6</v>
      </c>
      <c r="W319" s="14">
        <v>21</v>
      </c>
      <c r="X319" s="14" t="s">
        <v>28</v>
      </c>
    </row>
    <row r="320" spans="1:24" s="15" customFormat="1" ht="42" customHeight="1" x14ac:dyDescent="0.25">
      <c r="A320" s="53">
        <v>16.09</v>
      </c>
      <c r="B320" s="42">
        <v>2991</v>
      </c>
      <c r="C320" s="43" t="str">
        <f t="shared" si="5"/>
        <v>Tech Sheet</v>
      </c>
      <c r="D320" s="44" t="s">
        <v>25</v>
      </c>
      <c r="E320" s="48" t="s">
        <v>778</v>
      </c>
      <c r="F320" s="49" t="s">
        <v>780</v>
      </c>
      <c r="G320" s="10">
        <v>2025</v>
      </c>
      <c r="H320" s="11" t="s">
        <v>26</v>
      </c>
      <c r="I320" s="10" t="s">
        <v>40</v>
      </c>
      <c r="J320" s="11" t="s">
        <v>29</v>
      </c>
      <c r="K320" s="10" t="s">
        <v>694</v>
      </c>
      <c r="L320" s="10" t="s">
        <v>289</v>
      </c>
      <c r="M320" s="12" t="s">
        <v>781</v>
      </c>
      <c r="N320" s="12">
        <v>0.11</v>
      </c>
      <c r="O320" s="11" t="s">
        <v>39</v>
      </c>
      <c r="P320" s="11" t="s">
        <v>39</v>
      </c>
      <c r="Q320" s="11" t="s">
        <v>39</v>
      </c>
      <c r="R320" s="11" t="s">
        <v>28</v>
      </c>
      <c r="S320" s="11" t="s">
        <v>28</v>
      </c>
      <c r="T320" s="10" t="s">
        <v>28</v>
      </c>
      <c r="U320" s="13">
        <v>75</v>
      </c>
      <c r="V320" s="14">
        <v>6</v>
      </c>
      <c r="W320" s="14">
        <v>21</v>
      </c>
      <c r="X320" s="14" t="s">
        <v>28</v>
      </c>
    </row>
    <row r="321" spans="1:24" s="15" customFormat="1" ht="42" customHeight="1" x14ac:dyDescent="0.25">
      <c r="A321" s="53">
        <v>16.11</v>
      </c>
      <c r="B321" s="42">
        <v>3784</v>
      </c>
      <c r="C321" s="43" t="str">
        <f t="shared" si="5"/>
        <v>Tech Sheet</v>
      </c>
      <c r="D321" s="44" t="s">
        <v>419</v>
      </c>
      <c r="E321" s="48" t="s">
        <v>1071</v>
      </c>
      <c r="F321" s="49" t="s">
        <v>1072</v>
      </c>
      <c r="G321" s="10">
        <v>2024</v>
      </c>
      <c r="H321" s="11" t="s">
        <v>420</v>
      </c>
      <c r="I321" s="10" t="s">
        <v>40</v>
      </c>
      <c r="J321" s="11" t="s">
        <v>29</v>
      </c>
      <c r="K321" s="10" t="s">
        <v>1070</v>
      </c>
      <c r="L321" s="10" t="s">
        <v>81</v>
      </c>
      <c r="M321" s="12" t="s">
        <v>82</v>
      </c>
      <c r="N321" s="12">
        <v>0.125</v>
      </c>
      <c r="O321" s="11" t="s">
        <v>37</v>
      </c>
      <c r="P321" s="11" t="s">
        <v>37</v>
      </c>
      <c r="Q321" s="11" t="s">
        <v>28</v>
      </c>
      <c r="R321" s="11" t="s">
        <v>37</v>
      </c>
      <c r="S321" s="11" t="s">
        <v>28</v>
      </c>
      <c r="T321" s="10" t="s">
        <v>28</v>
      </c>
      <c r="U321" s="13">
        <v>75</v>
      </c>
      <c r="V321" s="14">
        <v>6</v>
      </c>
      <c r="W321" s="14">
        <v>28</v>
      </c>
      <c r="X321" s="14" t="s">
        <v>28</v>
      </c>
    </row>
    <row r="322" spans="1:24" s="15" customFormat="1" ht="42" customHeight="1" x14ac:dyDescent="0.25">
      <c r="A322" s="53">
        <v>16.11</v>
      </c>
      <c r="B322" s="42">
        <v>3784</v>
      </c>
      <c r="C322" s="43" t="str">
        <f t="shared" si="5"/>
        <v>Tech Sheet</v>
      </c>
      <c r="D322" s="44" t="s">
        <v>419</v>
      </c>
      <c r="E322" s="48" t="s">
        <v>1071</v>
      </c>
      <c r="F322" s="49" t="s">
        <v>1072</v>
      </c>
      <c r="G322" s="10">
        <v>2025</v>
      </c>
      <c r="H322" s="11" t="s">
        <v>420</v>
      </c>
      <c r="I322" s="10" t="s">
        <v>40</v>
      </c>
      <c r="J322" s="11" t="s">
        <v>29</v>
      </c>
      <c r="K322" s="10" t="s">
        <v>1070</v>
      </c>
      <c r="L322" s="10" t="s">
        <v>81</v>
      </c>
      <c r="M322" s="12" t="s">
        <v>82</v>
      </c>
      <c r="N322" s="12">
        <v>0.125</v>
      </c>
      <c r="O322" s="11" t="s">
        <v>39</v>
      </c>
      <c r="P322" s="11" t="s">
        <v>39</v>
      </c>
      <c r="Q322" s="11" t="s">
        <v>39</v>
      </c>
      <c r="R322" s="11" t="s">
        <v>37</v>
      </c>
      <c r="S322" s="11" t="s">
        <v>28</v>
      </c>
      <c r="T322" s="10" t="s">
        <v>28</v>
      </c>
      <c r="U322" s="13">
        <v>75</v>
      </c>
      <c r="V322" s="14">
        <v>6</v>
      </c>
      <c r="W322" s="14">
        <v>28</v>
      </c>
      <c r="X322" s="14" t="s">
        <v>28</v>
      </c>
    </row>
    <row r="323" spans="1:24" s="15" customFormat="1" ht="42" customHeight="1" x14ac:dyDescent="0.25">
      <c r="A323" s="53">
        <v>16.11</v>
      </c>
      <c r="B323" s="42">
        <v>3786</v>
      </c>
      <c r="C323" s="43" t="str">
        <f t="shared" si="5"/>
        <v>Tech Sheet</v>
      </c>
      <c r="D323" s="44" t="s">
        <v>419</v>
      </c>
      <c r="E323" s="48" t="s">
        <v>1073</v>
      </c>
      <c r="F323" s="49" t="s">
        <v>1076</v>
      </c>
      <c r="G323" s="10">
        <v>2024</v>
      </c>
      <c r="H323" s="11" t="s">
        <v>420</v>
      </c>
      <c r="I323" s="10" t="s">
        <v>40</v>
      </c>
      <c r="J323" s="11" t="s">
        <v>29</v>
      </c>
      <c r="K323" s="10" t="s">
        <v>1070</v>
      </c>
      <c r="L323" s="10" t="s">
        <v>1074</v>
      </c>
      <c r="M323" s="12" t="s">
        <v>1075</v>
      </c>
      <c r="N323" s="12">
        <v>0.125</v>
      </c>
      <c r="O323" s="11" t="s">
        <v>37</v>
      </c>
      <c r="P323" s="11" t="s">
        <v>37</v>
      </c>
      <c r="Q323" s="11" t="s">
        <v>28</v>
      </c>
      <c r="R323" s="11" t="s">
        <v>37</v>
      </c>
      <c r="S323" s="11" t="s">
        <v>28</v>
      </c>
      <c r="T323" s="10" t="s">
        <v>28</v>
      </c>
      <c r="U323" s="13">
        <v>75</v>
      </c>
      <c r="V323" s="14">
        <v>6</v>
      </c>
      <c r="W323" s="14">
        <v>28</v>
      </c>
      <c r="X323" s="14" t="s">
        <v>28</v>
      </c>
    </row>
    <row r="324" spans="1:24" s="15" customFormat="1" ht="42" customHeight="1" x14ac:dyDescent="0.25">
      <c r="A324" s="53">
        <v>16.11</v>
      </c>
      <c r="B324" s="42">
        <v>3786</v>
      </c>
      <c r="C324" s="43" t="str">
        <f t="shared" si="5"/>
        <v>Tech Sheet</v>
      </c>
      <c r="D324" s="44" t="s">
        <v>419</v>
      </c>
      <c r="E324" s="48" t="s">
        <v>1073</v>
      </c>
      <c r="F324" s="49" t="s">
        <v>1076</v>
      </c>
      <c r="G324" s="10">
        <v>2025</v>
      </c>
      <c r="H324" s="11" t="s">
        <v>420</v>
      </c>
      <c r="I324" s="10" t="s">
        <v>40</v>
      </c>
      <c r="J324" s="11" t="s">
        <v>29</v>
      </c>
      <c r="K324" s="10" t="s">
        <v>1070</v>
      </c>
      <c r="L324" s="10" t="s">
        <v>1074</v>
      </c>
      <c r="M324" s="12" t="s">
        <v>1075</v>
      </c>
      <c r="N324" s="12">
        <v>0.125</v>
      </c>
      <c r="O324" s="11" t="s">
        <v>39</v>
      </c>
      <c r="P324" s="11" t="s">
        <v>39</v>
      </c>
      <c r="Q324" s="11" t="s">
        <v>39</v>
      </c>
      <c r="R324" s="11" t="s">
        <v>37</v>
      </c>
      <c r="S324" s="11" t="s">
        <v>28</v>
      </c>
      <c r="T324" s="10" t="s">
        <v>28</v>
      </c>
      <c r="U324" s="13">
        <v>75</v>
      </c>
      <c r="V324" s="14">
        <v>6</v>
      </c>
      <c r="W324" s="14">
        <v>28</v>
      </c>
      <c r="X324" s="14" t="s">
        <v>28</v>
      </c>
    </row>
    <row r="325" spans="1:24" s="15" customFormat="1" ht="42" customHeight="1" x14ac:dyDescent="0.25">
      <c r="A325" s="53">
        <v>16.12</v>
      </c>
      <c r="B325" s="42">
        <v>5403</v>
      </c>
      <c r="C325" s="43" t="str">
        <f t="shared" si="5"/>
        <v>Tech Sheet</v>
      </c>
      <c r="D325" s="44" t="s">
        <v>90</v>
      </c>
      <c r="E325" s="48" t="s">
        <v>1789</v>
      </c>
      <c r="F325" s="49" t="s">
        <v>1791</v>
      </c>
      <c r="G325" s="10">
        <v>2022</v>
      </c>
      <c r="H325" s="11" t="s">
        <v>146</v>
      </c>
      <c r="I325" s="10" t="s">
        <v>40</v>
      </c>
      <c r="J325" s="11" t="s">
        <v>41</v>
      </c>
      <c r="K325" s="10" t="s">
        <v>221</v>
      </c>
      <c r="L325" s="10" t="s">
        <v>149</v>
      </c>
      <c r="M325" s="12" t="s">
        <v>1790</v>
      </c>
      <c r="N325" s="12">
        <v>0.13500000000000001</v>
      </c>
      <c r="O325" s="11" t="s">
        <v>37</v>
      </c>
      <c r="P325" s="11" t="s">
        <v>37</v>
      </c>
      <c r="Q325" s="11" t="s">
        <v>28</v>
      </c>
      <c r="R325" s="11" t="s">
        <v>28</v>
      </c>
      <c r="S325" s="11" t="s">
        <v>28</v>
      </c>
      <c r="T325" s="10" t="s">
        <v>28</v>
      </c>
      <c r="U325" s="13">
        <v>75</v>
      </c>
      <c r="V325" s="14">
        <v>12</v>
      </c>
      <c r="W325" s="14">
        <v>12</v>
      </c>
      <c r="X325" s="14" t="s">
        <v>28</v>
      </c>
    </row>
    <row r="326" spans="1:24" s="15" customFormat="1" ht="42" customHeight="1" x14ac:dyDescent="0.25">
      <c r="A326" s="53">
        <v>16.12</v>
      </c>
      <c r="B326" s="42">
        <v>5403</v>
      </c>
      <c r="C326" s="43" t="str">
        <f t="shared" si="5"/>
        <v>Tech Sheet</v>
      </c>
      <c r="D326" s="44" t="s">
        <v>90</v>
      </c>
      <c r="E326" s="48" t="s">
        <v>1789</v>
      </c>
      <c r="F326" s="49" t="s">
        <v>1791</v>
      </c>
      <c r="G326" s="10">
        <v>2023</v>
      </c>
      <c r="H326" s="11" t="s">
        <v>146</v>
      </c>
      <c r="I326" s="10" t="s">
        <v>40</v>
      </c>
      <c r="J326" s="11" t="s">
        <v>41</v>
      </c>
      <c r="K326" s="10" t="s">
        <v>221</v>
      </c>
      <c r="L326" s="10" t="s">
        <v>149</v>
      </c>
      <c r="M326" s="12" t="s">
        <v>1790</v>
      </c>
      <c r="N326" s="12">
        <v>0.13500000000000001</v>
      </c>
      <c r="O326" s="11" t="s">
        <v>37</v>
      </c>
      <c r="P326" s="11" t="s">
        <v>37</v>
      </c>
      <c r="Q326" s="11" t="s">
        <v>28</v>
      </c>
      <c r="R326" s="11" t="s">
        <v>28</v>
      </c>
      <c r="S326" s="11" t="s">
        <v>28</v>
      </c>
      <c r="T326" s="10" t="s">
        <v>28</v>
      </c>
      <c r="U326" s="13">
        <v>75</v>
      </c>
      <c r="V326" s="14">
        <v>12</v>
      </c>
      <c r="W326" s="14">
        <v>12</v>
      </c>
      <c r="X326" s="14" t="s">
        <v>28</v>
      </c>
    </row>
    <row r="327" spans="1:24" s="15" customFormat="1" ht="42" customHeight="1" x14ac:dyDescent="0.25">
      <c r="A327" s="53">
        <v>16.13</v>
      </c>
      <c r="B327" s="42">
        <v>6648</v>
      </c>
      <c r="C327" s="43" t="str">
        <f t="shared" si="5"/>
        <v>Tech Sheet</v>
      </c>
      <c r="D327" s="44" t="s">
        <v>25</v>
      </c>
      <c r="E327" s="48" t="s">
        <v>2496</v>
      </c>
      <c r="F327" s="49" t="s">
        <v>2497</v>
      </c>
      <c r="G327" s="10">
        <v>2024</v>
      </c>
      <c r="H327" s="11" t="s">
        <v>62</v>
      </c>
      <c r="I327" s="10" t="s">
        <v>40</v>
      </c>
      <c r="J327" s="11" t="s">
        <v>41</v>
      </c>
      <c r="K327" s="10" t="s">
        <v>63</v>
      </c>
      <c r="L327" s="10" t="s">
        <v>64</v>
      </c>
      <c r="M327" s="12" t="s">
        <v>65</v>
      </c>
      <c r="N327" s="12">
        <v>0.13</v>
      </c>
      <c r="O327" s="11" t="s">
        <v>28</v>
      </c>
      <c r="P327" s="11" t="s">
        <v>28</v>
      </c>
      <c r="Q327" s="11" t="s">
        <v>28</v>
      </c>
      <c r="R327" s="11" t="s">
        <v>28</v>
      </c>
      <c r="S327" s="11" t="s">
        <v>28</v>
      </c>
      <c r="T327" s="10" t="s">
        <v>28</v>
      </c>
      <c r="U327" s="13">
        <v>75</v>
      </c>
      <c r="V327" s="14">
        <v>6</v>
      </c>
      <c r="W327" s="14">
        <v>25</v>
      </c>
      <c r="X327" s="14" t="s">
        <v>28</v>
      </c>
    </row>
    <row r="328" spans="1:24" s="15" customFormat="1" ht="42" customHeight="1" x14ac:dyDescent="0.25">
      <c r="A328" s="53">
        <v>16.170000000000002</v>
      </c>
      <c r="B328" s="42">
        <v>1142</v>
      </c>
      <c r="C328" s="43" t="str">
        <f t="shared" si="5"/>
        <v>Tech Sheet</v>
      </c>
      <c r="D328" s="44" t="s">
        <v>73</v>
      </c>
      <c r="E328" s="48" t="s">
        <v>100</v>
      </c>
      <c r="F328" s="49" t="s">
        <v>103</v>
      </c>
      <c r="G328" s="10">
        <v>2024</v>
      </c>
      <c r="H328" s="11" t="s">
        <v>98</v>
      </c>
      <c r="I328" s="10" t="s">
        <v>40</v>
      </c>
      <c r="J328" s="11" t="s">
        <v>29</v>
      </c>
      <c r="K328" s="10" t="s">
        <v>99</v>
      </c>
      <c r="L328" s="10" t="s">
        <v>101</v>
      </c>
      <c r="M328" s="12" t="s">
        <v>102</v>
      </c>
      <c r="N328" s="12">
        <v>0.125</v>
      </c>
      <c r="O328" s="11" t="s">
        <v>37</v>
      </c>
      <c r="P328" s="11" t="s">
        <v>37</v>
      </c>
      <c r="Q328" s="11" t="s">
        <v>28</v>
      </c>
      <c r="R328" s="11" t="s">
        <v>28</v>
      </c>
      <c r="S328" s="11" t="s">
        <v>28</v>
      </c>
      <c r="T328" s="10" t="s">
        <v>28</v>
      </c>
      <c r="U328" s="13">
        <v>75</v>
      </c>
      <c r="V328" s="14">
        <v>12</v>
      </c>
      <c r="W328" s="14">
        <v>11</v>
      </c>
      <c r="X328" s="14" t="s">
        <v>28</v>
      </c>
    </row>
    <row r="329" spans="1:24" s="15" customFormat="1" ht="42" customHeight="1" x14ac:dyDescent="0.25">
      <c r="A329" s="53">
        <v>16.170000000000002</v>
      </c>
      <c r="B329" s="42">
        <v>1142</v>
      </c>
      <c r="C329" s="43" t="str">
        <f t="shared" si="5"/>
        <v>Tech Sheet</v>
      </c>
      <c r="D329" s="44" t="s">
        <v>73</v>
      </c>
      <c r="E329" s="48" t="s">
        <v>100</v>
      </c>
      <c r="F329" s="49" t="s">
        <v>103</v>
      </c>
      <c r="G329" s="10">
        <v>2025</v>
      </c>
      <c r="H329" s="11" t="s">
        <v>98</v>
      </c>
      <c r="I329" s="10" t="s">
        <v>40</v>
      </c>
      <c r="J329" s="11" t="s">
        <v>29</v>
      </c>
      <c r="K329" s="10" t="s">
        <v>99</v>
      </c>
      <c r="L329" s="10" t="s">
        <v>101</v>
      </c>
      <c r="M329" s="12" t="s">
        <v>102</v>
      </c>
      <c r="N329" s="12">
        <v>0.125</v>
      </c>
      <c r="O329" s="11" t="s">
        <v>39</v>
      </c>
      <c r="P329" s="11" t="s">
        <v>39</v>
      </c>
      <c r="Q329" s="11" t="s">
        <v>39</v>
      </c>
      <c r="R329" s="11" t="s">
        <v>28</v>
      </c>
      <c r="S329" s="11" t="s">
        <v>28</v>
      </c>
      <c r="T329" s="10" t="s">
        <v>28</v>
      </c>
      <c r="U329" s="13">
        <v>75</v>
      </c>
      <c r="V329" s="14">
        <v>12</v>
      </c>
      <c r="W329" s="14">
        <v>11</v>
      </c>
      <c r="X329" s="14" t="s">
        <v>28</v>
      </c>
    </row>
    <row r="330" spans="1:24" s="15" customFormat="1" ht="42" customHeight="1" x14ac:dyDescent="0.25">
      <c r="A330" s="53">
        <v>16.170000000000002</v>
      </c>
      <c r="B330" s="42">
        <v>1143</v>
      </c>
      <c r="C330" s="43" t="str">
        <f t="shared" si="5"/>
        <v>Tech Sheet</v>
      </c>
      <c r="D330" s="44" t="s">
        <v>73</v>
      </c>
      <c r="E330" s="48" t="s">
        <v>105</v>
      </c>
      <c r="F330" s="49" t="s">
        <v>108</v>
      </c>
      <c r="G330" s="10">
        <v>2024</v>
      </c>
      <c r="H330" s="11" t="s">
        <v>98</v>
      </c>
      <c r="I330" s="10" t="s">
        <v>40</v>
      </c>
      <c r="J330" s="11" t="s">
        <v>104</v>
      </c>
      <c r="K330" s="10" t="s">
        <v>99</v>
      </c>
      <c r="L330" s="10" t="s">
        <v>106</v>
      </c>
      <c r="M330" s="12" t="s">
        <v>107</v>
      </c>
      <c r="N330" s="12">
        <v>0.13</v>
      </c>
      <c r="O330" s="11" t="s">
        <v>37</v>
      </c>
      <c r="P330" s="11" t="s">
        <v>37</v>
      </c>
      <c r="Q330" s="11" t="s">
        <v>28</v>
      </c>
      <c r="R330" s="11" t="s">
        <v>28</v>
      </c>
      <c r="S330" s="11" t="s">
        <v>28</v>
      </c>
      <c r="T330" s="10" t="s">
        <v>28</v>
      </c>
      <c r="U330" s="13">
        <v>75</v>
      </c>
      <c r="V330" s="14">
        <v>12</v>
      </c>
      <c r="W330" s="14">
        <v>11</v>
      </c>
      <c r="X330" s="14" t="s">
        <v>28</v>
      </c>
    </row>
    <row r="331" spans="1:24" s="15" customFormat="1" ht="42" customHeight="1" x14ac:dyDescent="0.25">
      <c r="A331" s="53">
        <v>16.170000000000002</v>
      </c>
      <c r="B331" s="42">
        <v>1143</v>
      </c>
      <c r="C331" s="43" t="str">
        <f t="shared" si="5"/>
        <v>Tech Sheet</v>
      </c>
      <c r="D331" s="44" t="s">
        <v>73</v>
      </c>
      <c r="E331" s="48" t="s">
        <v>105</v>
      </c>
      <c r="F331" s="49" t="s">
        <v>108</v>
      </c>
      <c r="G331" s="10">
        <v>2025</v>
      </c>
      <c r="H331" s="11" t="s">
        <v>98</v>
      </c>
      <c r="I331" s="10" t="s">
        <v>40</v>
      </c>
      <c r="J331" s="11" t="s">
        <v>104</v>
      </c>
      <c r="K331" s="10" t="s">
        <v>99</v>
      </c>
      <c r="L331" s="10" t="s">
        <v>106</v>
      </c>
      <c r="M331" s="12" t="s">
        <v>107</v>
      </c>
      <c r="N331" s="12">
        <v>0.13</v>
      </c>
      <c r="O331" s="11" t="s">
        <v>39</v>
      </c>
      <c r="P331" s="11" t="s">
        <v>39</v>
      </c>
      <c r="Q331" s="11" t="s">
        <v>39</v>
      </c>
      <c r="R331" s="11" t="s">
        <v>28</v>
      </c>
      <c r="S331" s="11" t="s">
        <v>28</v>
      </c>
      <c r="T331" s="10" t="s">
        <v>28</v>
      </c>
      <c r="U331" s="13">
        <v>75</v>
      </c>
      <c r="V331" s="14">
        <v>12</v>
      </c>
      <c r="W331" s="14">
        <v>11</v>
      </c>
      <c r="X331" s="14" t="s">
        <v>28</v>
      </c>
    </row>
    <row r="332" spans="1:24" s="15" customFormat="1" ht="42" customHeight="1" x14ac:dyDescent="0.25">
      <c r="A332" s="53">
        <v>16.170000000000002</v>
      </c>
      <c r="B332" s="42">
        <v>4008</v>
      </c>
      <c r="C332" s="43" t="str">
        <f t="shared" si="5"/>
        <v>Tech Sheet</v>
      </c>
      <c r="D332" s="44" t="s">
        <v>90</v>
      </c>
      <c r="E332" s="48" t="s">
        <v>1165</v>
      </c>
      <c r="F332" s="49" t="s">
        <v>1167</v>
      </c>
      <c r="G332" s="10">
        <v>2024</v>
      </c>
      <c r="H332" s="11" t="s">
        <v>447</v>
      </c>
      <c r="I332" s="10" t="s">
        <v>40</v>
      </c>
      <c r="J332" s="11" t="s">
        <v>41</v>
      </c>
      <c r="K332" s="10" t="s">
        <v>459</v>
      </c>
      <c r="L332" s="10" t="s">
        <v>454</v>
      </c>
      <c r="M332" s="12" t="s">
        <v>1166</v>
      </c>
      <c r="N332" s="12">
        <v>0.125</v>
      </c>
      <c r="O332" s="11" t="s">
        <v>39</v>
      </c>
      <c r="P332" s="11" t="s">
        <v>39</v>
      </c>
      <c r="Q332" s="11" t="s">
        <v>39</v>
      </c>
      <c r="R332" s="11" t="s">
        <v>37</v>
      </c>
      <c r="S332" s="11" t="s">
        <v>28</v>
      </c>
      <c r="T332" s="10" t="s">
        <v>28</v>
      </c>
      <c r="U332" s="13">
        <v>75</v>
      </c>
      <c r="V332" s="14">
        <v>12</v>
      </c>
      <c r="W332" s="14">
        <v>11</v>
      </c>
      <c r="X332" s="14" t="s">
        <v>28</v>
      </c>
    </row>
    <row r="333" spans="1:24" s="15" customFormat="1" ht="42" customHeight="1" x14ac:dyDescent="0.25">
      <c r="A333" s="53">
        <v>16.2</v>
      </c>
      <c r="B333" s="42">
        <v>3641</v>
      </c>
      <c r="C333" s="43" t="str">
        <f t="shared" si="5"/>
        <v>Tech Sheet</v>
      </c>
      <c r="D333" s="44" t="s">
        <v>78</v>
      </c>
      <c r="E333" s="48" t="s">
        <v>996</v>
      </c>
      <c r="F333" s="49" t="s">
        <v>998</v>
      </c>
      <c r="G333" s="10">
        <v>2025</v>
      </c>
      <c r="H333" s="11" t="s">
        <v>181</v>
      </c>
      <c r="I333" s="10" t="s">
        <v>40</v>
      </c>
      <c r="J333" s="11" t="s">
        <v>104</v>
      </c>
      <c r="K333" s="10" t="s">
        <v>415</v>
      </c>
      <c r="L333" s="10" t="s">
        <v>305</v>
      </c>
      <c r="M333" s="12" t="s">
        <v>341</v>
      </c>
      <c r="N333" s="12">
        <v>0.13500000000000001</v>
      </c>
      <c r="O333" s="11" t="s">
        <v>37</v>
      </c>
      <c r="P333" s="11" t="s">
        <v>37</v>
      </c>
      <c r="Q333" s="11" t="s">
        <v>28</v>
      </c>
      <c r="R333" s="11" t="s">
        <v>28</v>
      </c>
      <c r="S333" s="11" t="s">
        <v>28</v>
      </c>
      <c r="T333" s="10" t="s">
        <v>28</v>
      </c>
      <c r="U333" s="13">
        <v>75</v>
      </c>
      <c r="V333" s="14">
        <v>12</v>
      </c>
      <c r="W333" s="14">
        <v>11</v>
      </c>
      <c r="X333" s="14" t="s">
        <v>28</v>
      </c>
    </row>
    <row r="334" spans="1:24" s="15" customFormat="1" ht="42" customHeight="1" x14ac:dyDescent="0.25">
      <c r="A334" s="53">
        <v>16.25</v>
      </c>
      <c r="B334" s="42">
        <v>1953</v>
      </c>
      <c r="C334" s="43" t="str">
        <f t="shared" si="5"/>
        <v>Tech Sheet</v>
      </c>
      <c r="D334" s="44" t="s">
        <v>73</v>
      </c>
      <c r="E334" s="48" t="s">
        <v>387</v>
      </c>
      <c r="F334" s="49" t="s">
        <v>390</v>
      </c>
      <c r="G334" s="10">
        <v>2024</v>
      </c>
      <c r="H334" s="11" t="s">
        <v>292</v>
      </c>
      <c r="I334" s="10" t="s">
        <v>40</v>
      </c>
      <c r="J334" s="11" t="s">
        <v>29</v>
      </c>
      <c r="K334" s="10" t="s">
        <v>386</v>
      </c>
      <c r="L334" s="10" t="s">
        <v>388</v>
      </c>
      <c r="M334" s="12" t="s">
        <v>389</v>
      </c>
      <c r="N334" s="12">
        <v>0.125</v>
      </c>
      <c r="O334" s="11" t="s">
        <v>37</v>
      </c>
      <c r="P334" s="11" t="s">
        <v>37</v>
      </c>
      <c r="Q334" s="11" t="s">
        <v>28</v>
      </c>
      <c r="R334" s="11" t="s">
        <v>28</v>
      </c>
      <c r="S334" s="11" t="s">
        <v>28</v>
      </c>
      <c r="T334" s="10" t="s">
        <v>28</v>
      </c>
      <c r="U334" s="13">
        <v>75</v>
      </c>
      <c r="V334" s="14">
        <v>6</v>
      </c>
      <c r="W334" s="14">
        <v>30</v>
      </c>
      <c r="X334" s="14" t="s">
        <v>28</v>
      </c>
    </row>
    <row r="335" spans="1:24" s="15" customFormat="1" ht="42" customHeight="1" x14ac:dyDescent="0.25">
      <c r="A335" s="53">
        <v>16.25</v>
      </c>
      <c r="B335" s="42">
        <v>1953</v>
      </c>
      <c r="C335" s="43" t="str">
        <f t="shared" si="5"/>
        <v>Tech Sheet</v>
      </c>
      <c r="D335" s="44" t="s">
        <v>73</v>
      </c>
      <c r="E335" s="48" t="s">
        <v>387</v>
      </c>
      <c r="F335" s="49" t="s">
        <v>390</v>
      </c>
      <c r="G335" s="10">
        <v>2025</v>
      </c>
      <c r="H335" s="11" t="s">
        <v>292</v>
      </c>
      <c r="I335" s="10" t="s">
        <v>40</v>
      </c>
      <c r="J335" s="11" t="s">
        <v>29</v>
      </c>
      <c r="K335" s="10" t="s">
        <v>386</v>
      </c>
      <c r="L335" s="10" t="s">
        <v>388</v>
      </c>
      <c r="M335" s="12" t="s">
        <v>389</v>
      </c>
      <c r="N335" s="12">
        <v>0.125</v>
      </c>
      <c r="O335" s="11" t="s">
        <v>39</v>
      </c>
      <c r="P335" s="11" t="s">
        <v>39</v>
      </c>
      <c r="Q335" s="11" t="s">
        <v>39</v>
      </c>
      <c r="R335" s="11" t="s">
        <v>28</v>
      </c>
      <c r="S335" s="11" t="s">
        <v>28</v>
      </c>
      <c r="T335" s="10" t="s">
        <v>28</v>
      </c>
      <c r="U335" s="13">
        <v>75</v>
      </c>
      <c r="V335" s="14">
        <v>6</v>
      </c>
      <c r="W335" s="14">
        <v>30</v>
      </c>
      <c r="X335" s="14" t="s">
        <v>28</v>
      </c>
    </row>
    <row r="336" spans="1:24" s="15" customFormat="1" ht="42" customHeight="1" x14ac:dyDescent="0.25">
      <c r="A336" s="53">
        <v>16.27</v>
      </c>
      <c r="B336" s="42">
        <v>4831</v>
      </c>
      <c r="C336" s="43" t="str">
        <f t="shared" ref="C336:C399" si="6">HYPERLINK("http://www.alliancewine.com/-"&amp;IF(UPPER(G336)="N/V",0,G336)&amp;"-"&amp;B336,"Tech Sheet")</f>
        <v>Tech Sheet</v>
      </c>
      <c r="D336" s="44" t="s">
        <v>73</v>
      </c>
      <c r="E336" s="48" t="s">
        <v>1490</v>
      </c>
      <c r="F336" s="49" t="s">
        <v>1493</v>
      </c>
      <c r="G336" s="10">
        <v>2024</v>
      </c>
      <c r="H336" s="11" t="s">
        <v>292</v>
      </c>
      <c r="I336" s="10" t="s">
        <v>40</v>
      </c>
      <c r="J336" s="11" t="s">
        <v>29</v>
      </c>
      <c r="K336" s="10" t="s">
        <v>1489</v>
      </c>
      <c r="L336" s="10" t="s">
        <v>944</v>
      </c>
      <c r="M336" s="12" t="s">
        <v>1494</v>
      </c>
      <c r="N336" s="12">
        <v>0.13</v>
      </c>
      <c r="O336" s="11" t="s">
        <v>39</v>
      </c>
      <c r="P336" s="11" t="s">
        <v>39</v>
      </c>
      <c r="Q336" s="11" t="s">
        <v>39</v>
      </c>
      <c r="R336" s="11" t="s">
        <v>28</v>
      </c>
      <c r="S336" s="11" t="s">
        <v>28</v>
      </c>
      <c r="T336" s="10" t="s">
        <v>28</v>
      </c>
      <c r="U336" s="13">
        <v>75</v>
      </c>
      <c r="V336" s="14">
        <v>6</v>
      </c>
      <c r="W336" s="14">
        <v>23</v>
      </c>
      <c r="X336" s="14" t="s">
        <v>28</v>
      </c>
    </row>
    <row r="337" spans="1:24" s="15" customFormat="1" ht="42" customHeight="1" x14ac:dyDescent="0.25">
      <c r="A337" s="53">
        <v>16.27</v>
      </c>
      <c r="B337" s="42">
        <v>4832</v>
      </c>
      <c r="C337" s="43" t="str">
        <f t="shared" si="6"/>
        <v>Tech Sheet</v>
      </c>
      <c r="D337" s="44" t="s">
        <v>73</v>
      </c>
      <c r="E337" s="48" t="s">
        <v>1495</v>
      </c>
      <c r="F337" s="49" t="s">
        <v>1497</v>
      </c>
      <c r="G337" s="10">
        <v>2023</v>
      </c>
      <c r="H337" s="11" t="s">
        <v>292</v>
      </c>
      <c r="I337" s="10" t="s">
        <v>40</v>
      </c>
      <c r="J337" s="11" t="s">
        <v>41</v>
      </c>
      <c r="K337" s="10" t="s">
        <v>1489</v>
      </c>
      <c r="L337" s="10" t="s">
        <v>170</v>
      </c>
      <c r="M337" s="12" t="s">
        <v>1496</v>
      </c>
      <c r="N337" s="12">
        <v>0.13</v>
      </c>
      <c r="O337" s="11" t="s">
        <v>39</v>
      </c>
      <c r="P337" s="11" t="s">
        <v>39</v>
      </c>
      <c r="Q337" s="11" t="s">
        <v>39</v>
      </c>
      <c r="R337" s="11" t="s">
        <v>28</v>
      </c>
      <c r="S337" s="11" t="s">
        <v>28</v>
      </c>
      <c r="T337" s="10" t="s">
        <v>28</v>
      </c>
      <c r="U337" s="13">
        <v>75</v>
      </c>
      <c r="V337" s="14">
        <v>6</v>
      </c>
      <c r="W337" s="14">
        <v>23</v>
      </c>
      <c r="X337" s="14" t="s">
        <v>28</v>
      </c>
    </row>
    <row r="338" spans="1:24" s="15" customFormat="1" ht="42" customHeight="1" x14ac:dyDescent="0.25">
      <c r="A338" s="53">
        <v>16.37</v>
      </c>
      <c r="B338" s="42">
        <v>5672</v>
      </c>
      <c r="C338" s="43" t="str">
        <f t="shared" si="6"/>
        <v>Tech Sheet</v>
      </c>
      <c r="D338" s="44" t="s">
        <v>419</v>
      </c>
      <c r="E338" s="48" t="s">
        <v>2096</v>
      </c>
      <c r="F338" s="49" t="s">
        <v>2097</v>
      </c>
      <c r="G338" s="10" t="s">
        <v>2098</v>
      </c>
      <c r="H338" s="11" t="s">
        <v>420</v>
      </c>
      <c r="I338" s="10" t="s">
        <v>40</v>
      </c>
      <c r="J338" s="11" t="s">
        <v>41</v>
      </c>
      <c r="K338" s="10" t="s">
        <v>1070</v>
      </c>
      <c r="L338" s="10" t="s">
        <v>248</v>
      </c>
      <c r="M338" s="12" t="s">
        <v>249</v>
      </c>
      <c r="N338" s="12">
        <v>0.14000000000000001</v>
      </c>
      <c r="O338" s="11" t="s">
        <v>37</v>
      </c>
      <c r="P338" s="11" t="s">
        <v>37</v>
      </c>
      <c r="Q338" s="11" t="s">
        <v>28</v>
      </c>
      <c r="R338" s="11" t="s">
        <v>37</v>
      </c>
      <c r="S338" s="11" t="s">
        <v>28</v>
      </c>
      <c r="T338" s="10" t="s">
        <v>28</v>
      </c>
      <c r="U338" s="13">
        <v>75</v>
      </c>
      <c r="V338" s="14">
        <v>6</v>
      </c>
      <c r="W338" s="14">
        <v>0</v>
      </c>
      <c r="X338" s="14" t="s">
        <v>28</v>
      </c>
    </row>
    <row r="339" spans="1:24" s="15" customFormat="1" ht="42" customHeight="1" x14ac:dyDescent="0.25">
      <c r="A339" s="53">
        <v>16.38</v>
      </c>
      <c r="B339" s="42">
        <v>4008</v>
      </c>
      <c r="C339" s="43" t="str">
        <f t="shared" si="6"/>
        <v>Tech Sheet</v>
      </c>
      <c r="D339" s="44" t="s">
        <v>90</v>
      </c>
      <c r="E339" s="48" t="s">
        <v>1165</v>
      </c>
      <c r="F339" s="49" t="s">
        <v>1167</v>
      </c>
      <c r="G339" s="26">
        <v>2023</v>
      </c>
      <c r="H339" s="11" t="s">
        <v>447</v>
      </c>
      <c r="I339" s="10" t="s">
        <v>40</v>
      </c>
      <c r="J339" s="11" t="s">
        <v>41</v>
      </c>
      <c r="K339" s="10" t="s">
        <v>459</v>
      </c>
      <c r="L339" s="10" t="s">
        <v>454</v>
      </c>
      <c r="M339" s="12" t="s">
        <v>1166</v>
      </c>
      <c r="N339" s="12">
        <v>0.13</v>
      </c>
      <c r="O339" s="11" t="s">
        <v>39</v>
      </c>
      <c r="P339" s="11" t="s">
        <v>39</v>
      </c>
      <c r="Q339" s="11" t="s">
        <v>39</v>
      </c>
      <c r="R339" s="11" t="s">
        <v>37</v>
      </c>
      <c r="S339" s="11" t="s">
        <v>28</v>
      </c>
      <c r="T339" s="10" t="s">
        <v>28</v>
      </c>
      <c r="U339" s="13">
        <v>75</v>
      </c>
      <c r="V339" s="14">
        <v>12</v>
      </c>
      <c r="W339" s="14">
        <v>11</v>
      </c>
      <c r="X339" s="14" t="s">
        <v>28</v>
      </c>
    </row>
    <row r="340" spans="1:24" s="15" customFormat="1" ht="42" customHeight="1" x14ac:dyDescent="0.25">
      <c r="A340" s="53">
        <v>16.399999999999999</v>
      </c>
      <c r="B340" s="42">
        <v>4661</v>
      </c>
      <c r="C340" s="43" t="str">
        <f t="shared" si="6"/>
        <v>Tech Sheet</v>
      </c>
      <c r="D340" s="44" t="s">
        <v>225</v>
      </c>
      <c r="E340" s="48" t="s">
        <v>1426</v>
      </c>
      <c r="F340" s="49" t="s">
        <v>1428</v>
      </c>
      <c r="G340" s="10">
        <v>2025</v>
      </c>
      <c r="H340" s="11" t="s">
        <v>1416</v>
      </c>
      <c r="I340" s="10" t="s">
        <v>40</v>
      </c>
      <c r="J340" s="11" t="s">
        <v>41</v>
      </c>
      <c r="K340" s="10" t="s">
        <v>1417</v>
      </c>
      <c r="L340" s="10" t="s">
        <v>234</v>
      </c>
      <c r="M340" s="12" t="s">
        <v>1427</v>
      </c>
      <c r="N340" s="12">
        <v>0.13500000000000001</v>
      </c>
      <c r="O340" s="11" t="s">
        <v>39</v>
      </c>
      <c r="P340" s="11" t="s">
        <v>39</v>
      </c>
      <c r="Q340" s="11" t="s">
        <v>39</v>
      </c>
      <c r="R340" s="11" t="s">
        <v>28</v>
      </c>
      <c r="S340" s="11" t="s">
        <v>28</v>
      </c>
      <c r="T340" s="10" t="s">
        <v>28</v>
      </c>
      <c r="U340" s="13">
        <v>75</v>
      </c>
      <c r="V340" s="14">
        <v>6</v>
      </c>
      <c r="W340" s="14">
        <v>19</v>
      </c>
      <c r="X340" s="14" t="s">
        <v>28</v>
      </c>
    </row>
    <row r="341" spans="1:24" s="15" customFormat="1" ht="42" customHeight="1" x14ac:dyDescent="0.25">
      <c r="A341" s="53">
        <v>16.420000000000002</v>
      </c>
      <c r="B341" s="42">
        <v>4093</v>
      </c>
      <c r="C341" s="43" t="str">
        <f t="shared" si="6"/>
        <v>Tech Sheet</v>
      </c>
      <c r="D341" s="44" t="s">
        <v>78</v>
      </c>
      <c r="E341" s="48" t="s">
        <v>1171</v>
      </c>
      <c r="F341" s="49" t="s">
        <v>1175</v>
      </c>
      <c r="G341" s="10">
        <v>2025</v>
      </c>
      <c r="H341" s="11" t="s">
        <v>181</v>
      </c>
      <c r="I341" s="10" t="s">
        <v>40</v>
      </c>
      <c r="J341" s="11" t="s">
        <v>29</v>
      </c>
      <c r="K341" s="10" t="s">
        <v>415</v>
      </c>
      <c r="L341" s="10" t="s">
        <v>975</v>
      </c>
      <c r="M341" s="12" t="s">
        <v>1174</v>
      </c>
      <c r="N341" s="12">
        <v>0.125</v>
      </c>
      <c r="O341" s="11" t="s">
        <v>39</v>
      </c>
      <c r="P341" s="11" t="s">
        <v>39</v>
      </c>
      <c r="Q341" s="11" t="s">
        <v>39</v>
      </c>
      <c r="R341" s="11" t="s">
        <v>28</v>
      </c>
      <c r="S341" s="11" t="s">
        <v>28</v>
      </c>
      <c r="T341" s="10" t="s">
        <v>28</v>
      </c>
      <c r="U341" s="13">
        <v>75</v>
      </c>
      <c r="V341" s="14">
        <v>12</v>
      </c>
      <c r="W341" s="14">
        <v>11</v>
      </c>
      <c r="X341" s="14" t="s">
        <v>28</v>
      </c>
    </row>
    <row r="342" spans="1:24" s="15" customFormat="1" ht="42" customHeight="1" x14ac:dyDescent="0.25">
      <c r="A342" s="53">
        <v>16.43</v>
      </c>
      <c r="B342" s="42">
        <v>3763</v>
      </c>
      <c r="C342" s="43" t="str">
        <f t="shared" si="6"/>
        <v>Tech Sheet</v>
      </c>
      <c r="D342" s="44" t="s">
        <v>78</v>
      </c>
      <c r="E342" s="48" t="s">
        <v>1054</v>
      </c>
      <c r="F342" s="49" t="s">
        <v>1056</v>
      </c>
      <c r="G342" s="10">
        <v>2022</v>
      </c>
      <c r="H342" s="11" t="s">
        <v>181</v>
      </c>
      <c r="I342" s="10" t="s">
        <v>40</v>
      </c>
      <c r="J342" s="11" t="s">
        <v>41</v>
      </c>
      <c r="K342" s="10" t="s">
        <v>535</v>
      </c>
      <c r="L342" s="10" t="s">
        <v>161</v>
      </c>
      <c r="M342" s="12" t="s">
        <v>1055</v>
      </c>
      <c r="N342" s="12">
        <v>0.14000000000000001</v>
      </c>
      <c r="O342" s="11" t="s">
        <v>37</v>
      </c>
      <c r="P342" s="11" t="s">
        <v>37</v>
      </c>
      <c r="Q342" s="11" t="s">
        <v>28</v>
      </c>
      <c r="R342" s="11" t="s">
        <v>28</v>
      </c>
      <c r="S342" s="11" t="s">
        <v>28</v>
      </c>
      <c r="T342" s="10" t="s">
        <v>28</v>
      </c>
      <c r="U342" s="13">
        <v>75</v>
      </c>
      <c r="V342" s="14">
        <v>6</v>
      </c>
      <c r="W342" s="14">
        <v>26</v>
      </c>
      <c r="X342" s="14" t="s">
        <v>28</v>
      </c>
    </row>
    <row r="343" spans="1:24" s="15" customFormat="1" ht="42" customHeight="1" x14ac:dyDescent="0.25">
      <c r="A343" s="53">
        <v>16.45</v>
      </c>
      <c r="B343" s="42">
        <v>4366</v>
      </c>
      <c r="C343" s="43" t="str">
        <f t="shared" si="6"/>
        <v>Tech Sheet</v>
      </c>
      <c r="D343" s="44" t="s">
        <v>90</v>
      </c>
      <c r="E343" s="48" t="s">
        <v>1250</v>
      </c>
      <c r="F343" s="49" t="s">
        <v>1251</v>
      </c>
      <c r="G343" s="10">
        <v>2023</v>
      </c>
      <c r="H343" s="11" t="s">
        <v>91</v>
      </c>
      <c r="I343" s="10" t="s">
        <v>40</v>
      </c>
      <c r="J343" s="11" t="s">
        <v>29</v>
      </c>
      <c r="K343" s="10" t="s">
        <v>1218</v>
      </c>
      <c r="L343" s="10" t="s">
        <v>321</v>
      </c>
      <c r="M343" s="12" t="s">
        <v>322</v>
      </c>
      <c r="N343" s="12">
        <v>0.125</v>
      </c>
      <c r="O343" s="11" t="s">
        <v>37</v>
      </c>
      <c r="P343" s="11" t="s">
        <v>37</v>
      </c>
      <c r="Q343" s="11" t="s">
        <v>28</v>
      </c>
      <c r="R343" s="11" t="s">
        <v>37</v>
      </c>
      <c r="S343" s="11" t="s">
        <v>28</v>
      </c>
      <c r="T343" s="10" t="s">
        <v>28</v>
      </c>
      <c r="U343" s="13">
        <v>75</v>
      </c>
      <c r="V343" s="14">
        <v>6</v>
      </c>
      <c r="W343" s="14">
        <v>21</v>
      </c>
      <c r="X343" s="14" t="s">
        <v>28</v>
      </c>
    </row>
    <row r="344" spans="1:24" s="15" customFormat="1" ht="42" customHeight="1" x14ac:dyDescent="0.25">
      <c r="A344" s="53">
        <v>16.489999999999998</v>
      </c>
      <c r="B344" s="42">
        <v>4831</v>
      </c>
      <c r="C344" s="43" t="str">
        <f t="shared" si="6"/>
        <v>Tech Sheet</v>
      </c>
      <c r="D344" s="44" t="s">
        <v>73</v>
      </c>
      <c r="E344" s="48" t="s">
        <v>1490</v>
      </c>
      <c r="F344" s="49" t="s">
        <v>1493</v>
      </c>
      <c r="G344" s="10">
        <v>2023</v>
      </c>
      <c r="H344" s="11" t="s">
        <v>292</v>
      </c>
      <c r="I344" s="10" t="s">
        <v>40</v>
      </c>
      <c r="J344" s="11" t="s">
        <v>29</v>
      </c>
      <c r="K344" s="10" t="s">
        <v>1489</v>
      </c>
      <c r="L344" s="10" t="s">
        <v>1491</v>
      </c>
      <c r="M344" s="12" t="s">
        <v>1492</v>
      </c>
      <c r="N344" s="12">
        <v>0.13500000000000001</v>
      </c>
      <c r="O344" s="11" t="s">
        <v>37</v>
      </c>
      <c r="P344" s="11" t="s">
        <v>37</v>
      </c>
      <c r="Q344" s="11" t="s">
        <v>28</v>
      </c>
      <c r="R344" s="11" t="s">
        <v>28</v>
      </c>
      <c r="S344" s="11" t="s">
        <v>28</v>
      </c>
      <c r="T344" s="10" t="s">
        <v>28</v>
      </c>
      <c r="U344" s="13">
        <v>75</v>
      </c>
      <c r="V344" s="14">
        <v>6</v>
      </c>
      <c r="W344" s="14">
        <v>23</v>
      </c>
      <c r="X344" s="14" t="s">
        <v>28</v>
      </c>
    </row>
    <row r="345" spans="1:24" s="15" customFormat="1" ht="42" customHeight="1" x14ac:dyDescent="0.25">
      <c r="A345" s="53">
        <v>16.489999999999998</v>
      </c>
      <c r="B345" s="42">
        <v>4832</v>
      </c>
      <c r="C345" s="43" t="str">
        <f t="shared" si="6"/>
        <v>Tech Sheet</v>
      </c>
      <c r="D345" s="44" t="s">
        <v>73</v>
      </c>
      <c r="E345" s="48" t="s">
        <v>1495</v>
      </c>
      <c r="F345" s="49" t="s">
        <v>1497</v>
      </c>
      <c r="G345" s="10">
        <v>2022</v>
      </c>
      <c r="H345" s="11" t="s">
        <v>292</v>
      </c>
      <c r="I345" s="10" t="s">
        <v>40</v>
      </c>
      <c r="J345" s="11" t="s">
        <v>41</v>
      </c>
      <c r="K345" s="10" t="s">
        <v>1489</v>
      </c>
      <c r="L345" s="10" t="s">
        <v>170</v>
      </c>
      <c r="M345" s="12" t="s">
        <v>1496</v>
      </c>
      <c r="N345" s="12">
        <v>0.13500000000000001</v>
      </c>
      <c r="O345" s="11" t="s">
        <v>37</v>
      </c>
      <c r="P345" s="11" t="s">
        <v>37</v>
      </c>
      <c r="Q345" s="11" t="s">
        <v>28</v>
      </c>
      <c r="R345" s="11" t="s">
        <v>28</v>
      </c>
      <c r="S345" s="11" t="s">
        <v>28</v>
      </c>
      <c r="T345" s="10" t="s">
        <v>28</v>
      </c>
      <c r="U345" s="13">
        <v>75</v>
      </c>
      <c r="V345" s="14">
        <v>6</v>
      </c>
      <c r="W345" s="14">
        <v>23</v>
      </c>
      <c r="X345" s="14" t="s">
        <v>28</v>
      </c>
    </row>
    <row r="346" spans="1:24" s="15" customFormat="1" ht="42" customHeight="1" x14ac:dyDescent="0.25">
      <c r="A346" s="53">
        <v>16.5</v>
      </c>
      <c r="B346" s="42">
        <v>1035</v>
      </c>
      <c r="C346" s="43" t="str">
        <f t="shared" si="6"/>
        <v>Tech Sheet</v>
      </c>
      <c r="D346" s="44" t="s">
        <v>25</v>
      </c>
      <c r="E346" s="48" t="s">
        <v>70</v>
      </c>
      <c r="F346" s="49" t="s">
        <v>72</v>
      </c>
      <c r="G346" s="10">
        <v>2021</v>
      </c>
      <c r="H346" s="11" t="s">
        <v>62</v>
      </c>
      <c r="I346" s="10" t="s">
        <v>40</v>
      </c>
      <c r="J346" s="11" t="s">
        <v>41</v>
      </c>
      <c r="K346" s="10" t="s">
        <v>63</v>
      </c>
      <c r="L346" s="10" t="s">
        <v>64</v>
      </c>
      <c r="M346" s="12" t="s">
        <v>71</v>
      </c>
      <c r="N346" s="12">
        <v>0.13</v>
      </c>
      <c r="O346" s="11" t="s">
        <v>28</v>
      </c>
      <c r="P346" s="11" t="s">
        <v>28</v>
      </c>
      <c r="Q346" s="11" t="s">
        <v>28</v>
      </c>
      <c r="R346" s="11" t="s">
        <v>28</v>
      </c>
      <c r="S346" s="11" t="s">
        <v>28</v>
      </c>
      <c r="T346" s="10" t="s">
        <v>28</v>
      </c>
      <c r="U346" s="13">
        <v>75</v>
      </c>
      <c r="V346" s="14">
        <v>6</v>
      </c>
      <c r="W346" s="14">
        <v>25</v>
      </c>
      <c r="X346" s="14" t="s">
        <v>28</v>
      </c>
    </row>
    <row r="347" spans="1:24" s="15" customFormat="1" ht="42" customHeight="1" x14ac:dyDescent="0.25">
      <c r="A347" s="53">
        <v>16.5</v>
      </c>
      <c r="B347" s="42">
        <v>1035</v>
      </c>
      <c r="C347" s="43" t="str">
        <f t="shared" si="6"/>
        <v>Tech Sheet</v>
      </c>
      <c r="D347" s="44" t="s">
        <v>25</v>
      </c>
      <c r="E347" s="48" t="s">
        <v>70</v>
      </c>
      <c r="F347" s="49" t="s">
        <v>72</v>
      </c>
      <c r="G347" s="10">
        <v>2022</v>
      </c>
      <c r="H347" s="11" t="s">
        <v>62</v>
      </c>
      <c r="I347" s="10" t="s">
        <v>40</v>
      </c>
      <c r="J347" s="11" t="s">
        <v>41</v>
      </c>
      <c r="K347" s="10" t="s">
        <v>63</v>
      </c>
      <c r="L347" s="10" t="s">
        <v>64</v>
      </c>
      <c r="M347" s="12" t="s">
        <v>71</v>
      </c>
      <c r="N347" s="12">
        <v>0.13</v>
      </c>
      <c r="O347" s="11" t="s">
        <v>39</v>
      </c>
      <c r="P347" s="11" t="s">
        <v>39</v>
      </c>
      <c r="Q347" s="11" t="s">
        <v>39</v>
      </c>
      <c r="R347" s="11" t="s">
        <v>28</v>
      </c>
      <c r="S347" s="11" t="s">
        <v>28</v>
      </c>
      <c r="T347" s="10" t="s">
        <v>28</v>
      </c>
      <c r="U347" s="13">
        <v>75</v>
      </c>
      <c r="V347" s="14">
        <v>6</v>
      </c>
      <c r="W347" s="14">
        <v>25</v>
      </c>
      <c r="X347" s="14" t="s">
        <v>28</v>
      </c>
    </row>
    <row r="348" spans="1:24" s="15" customFormat="1" ht="42" customHeight="1" x14ac:dyDescent="0.25">
      <c r="A348" s="53">
        <v>16.5</v>
      </c>
      <c r="B348" s="42">
        <v>1035</v>
      </c>
      <c r="C348" s="43" t="str">
        <f t="shared" si="6"/>
        <v>Tech Sheet</v>
      </c>
      <c r="D348" s="44" t="s">
        <v>25</v>
      </c>
      <c r="E348" s="48" t="s">
        <v>70</v>
      </c>
      <c r="F348" s="49" t="s">
        <v>72</v>
      </c>
      <c r="G348" s="10">
        <v>2023</v>
      </c>
      <c r="H348" s="11" t="s">
        <v>62</v>
      </c>
      <c r="I348" s="10" t="s">
        <v>40</v>
      </c>
      <c r="J348" s="11" t="s">
        <v>41</v>
      </c>
      <c r="K348" s="10" t="s">
        <v>63</v>
      </c>
      <c r="L348" s="10" t="s">
        <v>64</v>
      </c>
      <c r="M348" s="12" t="s">
        <v>71</v>
      </c>
      <c r="N348" s="12">
        <v>0.13</v>
      </c>
      <c r="O348" s="11" t="s">
        <v>39</v>
      </c>
      <c r="P348" s="11" t="s">
        <v>39</v>
      </c>
      <c r="Q348" s="11" t="s">
        <v>39</v>
      </c>
      <c r="R348" s="11" t="s">
        <v>28</v>
      </c>
      <c r="S348" s="11" t="s">
        <v>28</v>
      </c>
      <c r="T348" s="10" t="s">
        <v>28</v>
      </c>
      <c r="U348" s="13">
        <v>75</v>
      </c>
      <c r="V348" s="14">
        <v>6</v>
      </c>
      <c r="W348" s="14">
        <v>25</v>
      </c>
      <c r="X348" s="14" t="s">
        <v>28</v>
      </c>
    </row>
    <row r="349" spans="1:24" s="15" customFormat="1" ht="42" customHeight="1" x14ac:dyDescent="0.25">
      <c r="A349" s="53">
        <v>16.5</v>
      </c>
      <c r="B349" s="42">
        <v>2174</v>
      </c>
      <c r="C349" s="43" t="str">
        <f t="shared" si="6"/>
        <v>Tech Sheet</v>
      </c>
      <c r="D349" s="44" t="s">
        <v>73</v>
      </c>
      <c r="E349" s="48" t="s">
        <v>426</v>
      </c>
      <c r="F349" s="49" t="s">
        <v>429</v>
      </c>
      <c r="G349" s="10">
        <v>2024</v>
      </c>
      <c r="H349" s="11" t="s">
        <v>424</v>
      </c>
      <c r="I349" s="10" t="s">
        <v>40</v>
      </c>
      <c r="J349" s="11" t="s">
        <v>104</v>
      </c>
      <c r="K349" s="10" t="s">
        <v>425</v>
      </c>
      <c r="L349" s="10" t="s">
        <v>427</v>
      </c>
      <c r="M349" s="12" t="s">
        <v>428</v>
      </c>
      <c r="N349" s="12">
        <v>0.125</v>
      </c>
      <c r="O349" s="11" t="s">
        <v>37</v>
      </c>
      <c r="P349" s="11" t="s">
        <v>37</v>
      </c>
      <c r="Q349" s="11" t="s">
        <v>37</v>
      </c>
      <c r="R349" s="11" t="s">
        <v>28</v>
      </c>
      <c r="S349" s="11" t="s">
        <v>28</v>
      </c>
      <c r="T349" s="10" t="s">
        <v>28</v>
      </c>
      <c r="U349" s="13">
        <v>75</v>
      </c>
      <c r="V349" s="14">
        <v>6</v>
      </c>
      <c r="W349" s="14">
        <v>28</v>
      </c>
      <c r="X349" s="14" t="s">
        <v>28</v>
      </c>
    </row>
    <row r="350" spans="1:24" s="15" customFormat="1" ht="42" customHeight="1" x14ac:dyDescent="0.25">
      <c r="A350" s="53">
        <v>16.5</v>
      </c>
      <c r="B350" s="42">
        <v>2174</v>
      </c>
      <c r="C350" s="43" t="str">
        <f t="shared" si="6"/>
        <v>Tech Sheet</v>
      </c>
      <c r="D350" s="44" t="s">
        <v>73</v>
      </c>
      <c r="E350" s="48" t="s">
        <v>426</v>
      </c>
      <c r="F350" s="49" t="s">
        <v>429</v>
      </c>
      <c r="G350" s="10">
        <v>2025</v>
      </c>
      <c r="H350" s="11" t="s">
        <v>424</v>
      </c>
      <c r="I350" s="10" t="s">
        <v>40</v>
      </c>
      <c r="J350" s="11" t="s">
        <v>104</v>
      </c>
      <c r="K350" s="10" t="s">
        <v>425</v>
      </c>
      <c r="L350" s="10" t="s">
        <v>305</v>
      </c>
      <c r="M350" s="12" t="s">
        <v>430</v>
      </c>
      <c r="N350" s="12">
        <v>0.125</v>
      </c>
      <c r="O350" s="11" t="s">
        <v>39</v>
      </c>
      <c r="P350" s="11" t="s">
        <v>39</v>
      </c>
      <c r="Q350" s="11" t="s">
        <v>37</v>
      </c>
      <c r="R350" s="11" t="s">
        <v>28</v>
      </c>
      <c r="S350" s="11" t="s">
        <v>28</v>
      </c>
      <c r="T350" s="10" t="s">
        <v>28</v>
      </c>
      <c r="U350" s="13">
        <v>75</v>
      </c>
      <c r="V350" s="14">
        <v>6</v>
      </c>
      <c r="W350" s="14">
        <v>28</v>
      </c>
      <c r="X350" s="14" t="s">
        <v>28</v>
      </c>
    </row>
    <row r="351" spans="1:24" s="15" customFormat="1" ht="42" customHeight="1" x14ac:dyDescent="0.25">
      <c r="A351" s="53">
        <v>16.5</v>
      </c>
      <c r="B351" s="42">
        <v>2837</v>
      </c>
      <c r="C351" s="43" t="str">
        <f t="shared" si="6"/>
        <v>Tech Sheet</v>
      </c>
      <c r="D351" s="44" t="s">
        <v>90</v>
      </c>
      <c r="E351" s="48" t="s">
        <v>663</v>
      </c>
      <c r="F351" s="49" t="s">
        <v>665</v>
      </c>
      <c r="G351" s="10">
        <v>2024</v>
      </c>
      <c r="H351" s="11" t="s">
        <v>338</v>
      </c>
      <c r="I351" s="10" t="s">
        <v>40</v>
      </c>
      <c r="J351" s="11" t="s">
        <v>104</v>
      </c>
      <c r="K351" s="10" t="s">
        <v>339</v>
      </c>
      <c r="L351" s="10" t="s">
        <v>305</v>
      </c>
      <c r="M351" s="12" t="s">
        <v>664</v>
      </c>
      <c r="N351" s="12">
        <v>0.13</v>
      </c>
      <c r="O351" s="11" t="s">
        <v>37</v>
      </c>
      <c r="P351" s="11" t="s">
        <v>37</v>
      </c>
      <c r="Q351" s="11" t="s">
        <v>28</v>
      </c>
      <c r="R351" s="11" t="s">
        <v>37</v>
      </c>
      <c r="S351" s="11" t="s">
        <v>28</v>
      </c>
      <c r="T351" s="10" t="s">
        <v>28</v>
      </c>
      <c r="U351" s="13">
        <v>75</v>
      </c>
      <c r="V351" s="14">
        <v>6</v>
      </c>
      <c r="W351" s="14">
        <v>19</v>
      </c>
      <c r="X351" s="14" t="s">
        <v>28</v>
      </c>
    </row>
    <row r="352" spans="1:24" s="15" customFormat="1" ht="42" customHeight="1" x14ac:dyDescent="0.25">
      <c r="A352" s="53">
        <v>16.5</v>
      </c>
      <c r="B352" s="42">
        <v>2837</v>
      </c>
      <c r="C352" s="43" t="str">
        <f t="shared" si="6"/>
        <v>Tech Sheet</v>
      </c>
      <c r="D352" s="44" t="s">
        <v>90</v>
      </c>
      <c r="E352" s="48" t="s">
        <v>663</v>
      </c>
      <c r="F352" s="49" t="s">
        <v>665</v>
      </c>
      <c r="G352" s="10">
        <v>2025</v>
      </c>
      <c r="H352" s="11" t="s">
        <v>338</v>
      </c>
      <c r="I352" s="10" t="s">
        <v>40</v>
      </c>
      <c r="J352" s="11" t="s">
        <v>104</v>
      </c>
      <c r="K352" s="10" t="s">
        <v>339</v>
      </c>
      <c r="L352" s="10" t="s">
        <v>305</v>
      </c>
      <c r="M352" s="12" t="s">
        <v>664</v>
      </c>
      <c r="N352" s="12">
        <v>0.13</v>
      </c>
      <c r="O352" s="11" t="s">
        <v>39</v>
      </c>
      <c r="P352" s="11" t="s">
        <v>39</v>
      </c>
      <c r="Q352" s="11" t="s">
        <v>39</v>
      </c>
      <c r="R352" s="11" t="s">
        <v>37</v>
      </c>
      <c r="S352" s="11" t="s">
        <v>28</v>
      </c>
      <c r="T352" s="10" t="s">
        <v>28</v>
      </c>
      <c r="U352" s="13">
        <v>75</v>
      </c>
      <c r="V352" s="14">
        <v>6</v>
      </c>
      <c r="W352" s="14">
        <v>19</v>
      </c>
      <c r="X352" s="14" t="s">
        <v>28</v>
      </c>
    </row>
    <row r="353" spans="1:24" s="15" customFormat="1" ht="42" customHeight="1" x14ac:dyDescent="0.25">
      <c r="A353" s="53">
        <v>16.5</v>
      </c>
      <c r="B353" s="42">
        <v>2863</v>
      </c>
      <c r="C353" s="43" t="str">
        <f t="shared" si="6"/>
        <v>Tech Sheet</v>
      </c>
      <c r="D353" s="44" t="s">
        <v>73</v>
      </c>
      <c r="E353" s="48" t="s">
        <v>690</v>
      </c>
      <c r="F353" s="49" t="s">
        <v>691</v>
      </c>
      <c r="G353" s="10">
        <v>2024</v>
      </c>
      <c r="H353" s="11" t="s">
        <v>292</v>
      </c>
      <c r="I353" s="10" t="s">
        <v>40</v>
      </c>
      <c r="J353" s="11" t="s">
        <v>29</v>
      </c>
      <c r="K353" s="10" t="s">
        <v>689</v>
      </c>
      <c r="L353" s="10" t="s">
        <v>388</v>
      </c>
      <c r="M353" s="12" t="s">
        <v>389</v>
      </c>
      <c r="N353" s="12">
        <v>0.125</v>
      </c>
      <c r="O353" s="11" t="s">
        <v>37</v>
      </c>
      <c r="P353" s="11" t="s">
        <v>37</v>
      </c>
      <c r="Q353" s="11" t="s">
        <v>28</v>
      </c>
      <c r="R353" s="11" t="s">
        <v>28</v>
      </c>
      <c r="S353" s="11" t="s">
        <v>28</v>
      </c>
      <c r="T353" s="10" t="s">
        <v>28</v>
      </c>
      <c r="U353" s="13">
        <v>75</v>
      </c>
      <c r="V353" s="14">
        <v>6</v>
      </c>
      <c r="W353" s="14">
        <v>25</v>
      </c>
      <c r="X353" s="14" t="s">
        <v>28</v>
      </c>
    </row>
    <row r="354" spans="1:24" s="15" customFormat="1" ht="42" customHeight="1" x14ac:dyDescent="0.25">
      <c r="A354" s="53">
        <v>16.5</v>
      </c>
      <c r="B354" s="42">
        <v>2863</v>
      </c>
      <c r="C354" s="43" t="str">
        <f t="shared" si="6"/>
        <v>Tech Sheet</v>
      </c>
      <c r="D354" s="44" t="s">
        <v>73</v>
      </c>
      <c r="E354" s="48" t="s">
        <v>690</v>
      </c>
      <c r="F354" s="49" t="s">
        <v>691</v>
      </c>
      <c r="G354" s="10">
        <v>2025</v>
      </c>
      <c r="H354" s="11" t="s">
        <v>292</v>
      </c>
      <c r="I354" s="10" t="s">
        <v>40</v>
      </c>
      <c r="J354" s="11" t="s">
        <v>29</v>
      </c>
      <c r="K354" s="10" t="s">
        <v>689</v>
      </c>
      <c r="L354" s="10" t="s">
        <v>388</v>
      </c>
      <c r="M354" s="12" t="s">
        <v>389</v>
      </c>
      <c r="N354" s="12">
        <v>0.125</v>
      </c>
      <c r="O354" s="11" t="s">
        <v>39</v>
      </c>
      <c r="P354" s="11" t="s">
        <v>39</v>
      </c>
      <c r="Q354" s="11" t="s">
        <v>39</v>
      </c>
      <c r="R354" s="11" t="s">
        <v>28</v>
      </c>
      <c r="S354" s="11" t="s">
        <v>28</v>
      </c>
      <c r="T354" s="10" t="s">
        <v>28</v>
      </c>
      <c r="U354" s="13">
        <v>75</v>
      </c>
      <c r="V354" s="14">
        <v>6</v>
      </c>
      <c r="W354" s="14">
        <v>25</v>
      </c>
      <c r="X354" s="14" t="s">
        <v>28</v>
      </c>
    </row>
    <row r="355" spans="1:24" s="15" customFormat="1" ht="42" customHeight="1" x14ac:dyDescent="0.25">
      <c r="A355" s="53">
        <v>16.59</v>
      </c>
      <c r="B355" s="42">
        <v>4661</v>
      </c>
      <c r="C355" s="43" t="str">
        <f t="shared" si="6"/>
        <v>Tech Sheet</v>
      </c>
      <c r="D355" s="44" t="s">
        <v>225</v>
      </c>
      <c r="E355" s="48" t="s">
        <v>1426</v>
      </c>
      <c r="F355" s="49" t="s">
        <v>1428</v>
      </c>
      <c r="G355" s="10">
        <v>2022</v>
      </c>
      <c r="H355" s="11" t="s">
        <v>1416</v>
      </c>
      <c r="I355" s="10" t="s">
        <v>40</v>
      </c>
      <c r="J355" s="11" t="s">
        <v>41</v>
      </c>
      <c r="K355" s="10" t="s">
        <v>1417</v>
      </c>
      <c r="L355" s="10" t="s">
        <v>234</v>
      </c>
      <c r="M355" s="12" t="s">
        <v>1427</v>
      </c>
      <c r="N355" s="12">
        <v>0.14000000000000001</v>
      </c>
      <c r="O355" s="11" t="s">
        <v>37</v>
      </c>
      <c r="P355" s="11" t="s">
        <v>37</v>
      </c>
      <c r="Q355" s="11" t="s">
        <v>28</v>
      </c>
      <c r="R355" s="11" t="s">
        <v>28</v>
      </c>
      <c r="S355" s="11" t="s">
        <v>28</v>
      </c>
      <c r="T355" s="10" t="s">
        <v>28</v>
      </c>
      <c r="U355" s="13">
        <v>75</v>
      </c>
      <c r="V355" s="14">
        <v>6</v>
      </c>
      <c r="W355" s="14">
        <v>19</v>
      </c>
      <c r="X355" s="14" t="s">
        <v>28</v>
      </c>
    </row>
    <row r="356" spans="1:24" s="15" customFormat="1" ht="42" customHeight="1" x14ac:dyDescent="0.25">
      <c r="A356" s="53">
        <v>16.600000000000001</v>
      </c>
      <c r="B356" s="42">
        <v>4837</v>
      </c>
      <c r="C356" s="43" t="str">
        <f t="shared" si="6"/>
        <v>Tech Sheet</v>
      </c>
      <c r="D356" s="44" t="s">
        <v>90</v>
      </c>
      <c r="E356" s="48" t="s">
        <v>1498</v>
      </c>
      <c r="F356" s="49" t="s">
        <v>1500</v>
      </c>
      <c r="G356" s="10">
        <v>2024</v>
      </c>
      <c r="H356" s="11" t="s">
        <v>146</v>
      </c>
      <c r="I356" s="10" t="s">
        <v>40</v>
      </c>
      <c r="J356" s="11" t="s">
        <v>29</v>
      </c>
      <c r="K356" s="10" t="s">
        <v>147</v>
      </c>
      <c r="L356" s="10" t="s">
        <v>313</v>
      </c>
      <c r="M356" s="12" t="s">
        <v>1499</v>
      </c>
      <c r="N356" s="12">
        <v>0.123</v>
      </c>
      <c r="O356" s="11" t="s">
        <v>37</v>
      </c>
      <c r="P356" s="11" t="s">
        <v>37</v>
      </c>
      <c r="Q356" s="11" t="s">
        <v>28</v>
      </c>
      <c r="R356" s="11" t="s">
        <v>37</v>
      </c>
      <c r="S356" s="11" t="s">
        <v>28</v>
      </c>
      <c r="T356" s="10" t="s">
        <v>28</v>
      </c>
      <c r="U356" s="13">
        <v>75</v>
      </c>
      <c r="V356" s="14">
        <v>6</v>
      </c>
      <c r="W356" s="14">
        <v>25</v>
      </c>
      <c r="X356" s="14" t="s">
        <v>28</v>
      </c>
    </row>
    <row r="357" spans="1:24" s="15" customFormat="1" ht="42" customHeight="1" x14ac:dyDescent="0.25">
      <c r="A357" s="53">
        <v>16.62</v>
      </c>
      <c r="B357" s="42">
        <v>4093</v>
      </c>
      <c r="C357" s="43" t="str">
        <f t="shared" si="6"/>
        <v>Tech Sheet</v>
      </c>
      <c r="D357" s="44" t="s">
        <v>78</v>
      </c>
      <c r="E357" s="48" t="s">
        <v>1171</v>
      </c>
      <c r="F357" s="49" t="s">
        <v>1175</v>
      </c>
      <c r="G357" s="10">
        <v>2026</v>
      </c>
      <c r="H357" s="11" t="s">
        <v>181</v>
      </c>
      <c r="I357" s="10" t="s">
        <v>40</v>
      </c>
      <c r="J357" s="11" t="s">
        <v>29</v>
      </c>
      <c r="K357" s="10" t="s">
        <v>415</v>
      </c>
      <c r="L357" s="10" t="s">
        <v>975</v>
      </c>
      <c r="M357" s="12" t="s">
        <v>1174</v>
      </c>
      <c r="N357" s="12">
        <v>0.13</v>
      </c>
      <c r="O357" s="11" t="s">
        <v>39</v>
      </c>
      <c r="P357" s="11" t="s">
        <v>39</v>
      </c>
      <c r="Q357" s="11" t="s">
        <v>39</v>
      </c>
      <c r="R357" s="11" t="s">
        <v>28</v>
      </c>
      <c r="S357" s="11" t="s">
        <v>28</v>
      </c>
      <c r="T357" s="10" t="s">
        <v>28</v>
      </c>
      <c r="U357" s="13">
        <v>75</v>
      </c>
      <c r="V357" s="14">
        <v>12</v>
      </c>
      <c r="W357" s="14">
        <v>11</v>
      </c>
      <c r="X357" s="14" t="s">
        <v>28</v>
      </c>
    </row>
    <row r="358" spans="1:24" s="15" customFormat="1" ht="42" customHeight="1" x14ac:dyDescent="0.25">
      <c r="A358" s="53">
        <v>16.649999999999999</v>
      </c>
      <c r="B358" s="42">
        <v>3059</v>
      </c>
      <c r="C358" s="43" t="str">
        <f t="shared" si="6"/>
        <v>Tech Sheet</v>
      </c>
      <c r="D358" s="44" t="s">
        <v>78</v>
      </c>
      <c r="E358" s="48" t="s">
        <v>793</v>
      </c>
      <c r="F358" s="49" t="s">
        <v>795</v>
      </c>
      <c r="G358" s="10">
        <v>2023</v>
      </c>
      <c r="H358" s="11" t="s">
        <v>181</v>
      </c>
      <c r="I358" s="10" t="s">
        <v>40</v>
      </c>
      <c r="J358" s="11" t="s">
        <v>41</v>
      </c>
      <c r="K358" s="10" t="s">
        <v>415</v>
      </c>
      <c r="L358" s="16" t="s">
        <v>305</v>
      </c>
      <c r="M358" s="16" t="s">
        <v>796</v>
      </c>
      <c r="N358" s="12">
        <v>0.14000000000000001</v>
      </c>
      <c r="O358" s="11" t="s">
        <v>39</v>
      </c>
      <c r="P358" s="11" t="s">
        <v>39</v>
      </c>
      <c r="Q358" s="11" t="s">
        <v>39</v>
      </c>
      <c r="R358" s="11" t="s">
        <v>28</v>
      </c>
      <c r="S358" s="11" t="s">
        <v>28</v>
      </c>
      <c r="T358" s="10" t="s">
        <v>28</v>
      </c>
      <c r="U358" s="13">
        <v>75</v>
      </c>
      <c r="V358" s="14">
        <v>12</v>
      </c>
      <c r="W358" s="14">
        <v>11</v>
      </c>
      <c r="X358" s="14" t="s">
        <v>28</v>
      </c>
    </row>
    <row r="359" spans="1:24" s="15" customFormat="1" ht="42" customHeight="1" x14ac:dyDescent="0.25">
      <c r="A359" s="53">
        <v>16.649999999999999</v>
      </c>
      <c r="B359" s="42">
        <v>4279</v>
      </c>
      <c r="C359" s="43" t="str">
        <f t="shared" si="6"/>
        <v>Tech Sheet</v>
      </c>
      <c r="D359" s="44" t="s">
        <v>25</v>
      </c>
      <c r="E359" s="48" t="s">
        <v>1194</v>
      </c>
      <c r="F359" s="49" t="s">
        <v>1195</v>
      </c>
      <c r="G359" s="10">
        <v>2024</v>
      </c>
      <c r="H359" s="11" t="s">
        <v>152</v>
      </c>
      <c r="I359" s="10" t="s">
        <v>40</v>
      </c>
      <c r="J359" s="11" t="s">
        <v>29</v>
      </c>
      <c r="K359" s="10" t="s">
        <v>1193</v>
      </c>
      <c r="L359" s="10" t="s">
        <v>766</v>
      </c>
      <c r="M359" s="12" t="s">
        <v>767</v>
      </c>
      <c r="N359" s="12">
        <v>0.125</v>
      </c>
      <c r="O359" s="11" t="s">
        <v>37</v>
      </c>
      <c r="P359" s="11" t="s">
        <v>37</v>
      </c>
      <c r="Q359" s="11" t="s">
        <v>28</v>
      </c>
      <c r="R359" s="11" t="s">
        <v>37</v>
      </c>
      <c r="S359" s="11" t="s">
        <v>28</v>
      </c>
      <c r="T359" s="10" t="s">
        <v>28</v>
      </c>
      <c r="U359" s="13">
        <v>75</v>
      </c>
      <c r="V359" s="14">
        <v>6</v>
      </c>
      <c r="W359" s="14">
        <v>19</v>
      </c>
      <c r="X359" s="14" t="s">
        <v>28</v>
      </c>
    </row>
    <row r="360" spans="1:24" s="15" customFormat="1" ht="42" customHeight="1" x14ac:dyDescent="0.25">
      <c r="A360" s="53">
        <v>16.649999999999999</v>
      </c>
      <c r="B360" s="42">
        <v>4279</v>
      </c>
      <c r="C360" s="43" t="str">
        <f t="shared" si="6"/>
        <v>Tech Sheet</v>
      </c>
      <c r="D360" s="44" t="s">
        <v>25</v>
      </c>
      <c r="E360" s="48" t="s">
        <v>1194</v>
      </c>
      <c r="F360" s="49" t="s">
        <v>1195</v>
      </c>
      <c r="G360" s="10">
        <v>2025</v>
      </c>
      <c r="H360" s="11" t="s">
        <v>152</v>
      </c>
      <c r="I360" s="10" t="s">
        <v>40</v>
      </c>
      <c r="J360" s="11" t="s">
        <v>29</v>
      </c>
      <c r="K360" s="10" t="s">
        <v>1193</v>
      </c>
      <c r="L360" s="10" t="s">
        <v>766</v>
      </c>
      <c r="M360" s="12" t="s">
        <v>767</v>
      </c>
      <c r="N360" s="12">
        <v>0.125</v>
      </c>
      <c r="O360" s="11" t="s">
        <v>39</v>
      </c>
      <c r="P360" s="11" t="s">
        <v>39</v>
      </c>
      <c r="Q360" s="11" t="s">
        <v>39</v>
      </c>
      <c r="R360" s="11" t="s">
        <v>37</v>
      </c>
      <c r="S360" s="11" t="s">
        <v>28</v>
      </c>
      <c r="T360" s="10" t="s">
        <v>28</v>
      </c>
      <c r="U360" s="13">
        <v>75</v>
      </c>
      <c r="V360" s="14">
        <v>6</v>
      </c>
      <c r="W360" s="14">
        <v>19</v>
      </c>
      <c r="X360" s="14" t="s">
        <v>28</v>
      </c>
    </row>
    <row r="361" spans="1:24" s="15" customFormat="1" ht="42" customHeight="1" x14ac:dyDescent="0.25">
      <c r="A361" s="53">
        <v>16.66</v>
      </c>
      <c r="B361" s="42">
        <v>3789</v>
      </c>
      <c r="C361" s="43" t="str">
        <f t="shared" si="6"/>
        <v>Tech Sheet</v>
      </c>
      <c r="D361" s="44" t="s">
        <v>419</v>
      </c>
      <c r="E361" s="48" t="s">
        <v>1079</v>
      </c>
      <c r="F361" s="49" t="s">
        <v>1080</v>
      </c>
      <c r="G361" s="10">
        <v>2024</v>
      </c>
      <c r="H361" s="11" t="s">
        <v>420</v>
      </c>
      <c r="I361" s="10" t="s">
        <v>40</v>
      </c>
      <c r="J361" s="11" t="s">
        <v>41</v>
      </c>
      <c r="K361" s="10" t="s">
        <v>1070</v>
      </c>
      <c r="L361" s="10" t="s">
        <v>178</v>
      </c>
      <c r="M361" s="12" t="s">
        <v>179</v>
      </c>
      <c r="N361" s="12">
        <v>0.125</v>
      </c>
      <c r="O361" s="11" t="s">
        <v>37</v>
      </c>
      <c r="P361" s="11" t="s">
        <v>37</v>
      </c>
      <c r="Q361" s="11" t="s">
        <v>28</v>
      </c>
      <c r="R361" s="11" t="s">
        <v>37</v>
      </c>
      <c r="S361" s="11" t="s">
        <v>28</v>
      </c>
      <c r="T361" s="10" t="s">
        <v>28</v>
      </c>
      <c r="U361" s="13">
        <v>75</v>
      </c>
      <c r="V361" s="14">
        <v>6</v>
      </c>
      <c r="W361" s="14">
        <v>28</v>
      </c>
      <c r="X361" s="14" t="s">
        <v>28</v>
      </c>
    </row>
    <row r="362" spans="1:24" s="15" customFormat="1" ht="42" customHeight="1" x14ac:dyDescent="0.25">
      <c r="A362" s="53">
        <v>16.66</v>
      </c>
      <c r="B362" s="42">
        <v>3789</v>
      </c>
      <c r="C362" s="43" t="str">
        <f t="shared" si="6"/>
        <v>Tech Sheet</v>
      </c>
      <c r="D362" s="44" t="s">
        <v>419</v>
      </c>
      <c r="E362" s="48" t="s">
        <v>1079</v>
      </c>
      <c r="F362" s="49" t="s">
        <v>1080</v>
      </c>
      <c r="G362" s="10">
        <v>2025</v>
      </c>
      <c r="H362" s="11" t="s">
        <v>420</v>
      </c>
      <c r="I362" s="10" t="s">
        <v>40</v>
      </c>
      <c r="J362" s="11" t="s">
        <v>41</v>
      </c>
      <c r="K362" s="10" t="s">
        <v>1070</v>
      </c>
      <c r="L362" s="10" t="s">
        <v>178</v>
      </c>
      <c r="M362" s="12" t="s">
        <v>179</v>
      </c>
      <c r="N362" s="12">
        <v>0.125</v>
      </c>
      <c r="O362" s="11" t="s">
        <v>39</v>
      </c>
      <c r="P362" s="11" t="s">
        <v>39</v>
      </c>
      <c r="Q362" s="11" t="s">
        <v>28</v>
      </c>
      <c r="R362" s="11" t="s">
        <v>37</v>
      </c>
      <c r="S362" s="11" t="s">
        <v>28</v>
      </c>
      <c r="T362" s="10" t="s">
        <v>28</v>
      </c>
      <c r="U362" s="13">
        <v>75</v>
      </c>
      <c r="V362" s="14">
        <v>6</v>
      </c>
      <c r="W362" s="14">
        <v>28</v>
      </c>
      <c r="X362" s="14" t="s">
        <v>28</v>
      </c>
    </row>
    <row r="363" spans="1:24" s="15" customFormat="1" ht="42" customHeight="1" x14ac:dyDescent="0.25">
      <c r="A363" s="53">
        <v>16.71</v>
      </c>
      <c r="B363" s="42">
        <v>4431</v>
      </c>
      <c r="C363" s="43" t="str">
        <f t="shared" si="6"/>
        <v>Tech Sheet</v>
      </c>
      <c r="D363" s="44" t="s">
        <v>78</v>
      </c>
      <c r="E363" s="48" t="s">
        <v>1309</v>
      </c>
      <c r="F363" s="49" t="s">
        <v>1311</v>
      </c>
      <c r="G363" s="10">
        <v>2023</v>
      </c>
      <c r="H363" s="11" t="s">
        <v>181</v>
      </c>
      <c r="I363" s="10" t="s">
        <v>40</v>
      </c>
      <c r="J363" s="11" t="s">
        <v>41</v>
      </c>
      <c r="K363" s="10" t="s">
        <v>415</v>
      </c>
      <c r="L363" s="10" t="s">
        <v>186</v>
      </c>
      <c r="M363" s="12" t="s">
        <v>1310</v>
      </c>
      <c r="N363" s="12">
        <v>0.14000000000000001</v>
      </c>
      <c r="O363" s="11" t="s">
        <v>37</v>
      </c>
      <c r="P363" s="11" t="s">
        <v>37</v>
      </c>
      <c r="Q363" s="11" t="s">
        <v>28</v>
      </c>
      <c r="R363" s="11" t="s">
        <v>28</v>
      </c>
      <c r="S363" s="11" t="s">
        <v>28</v>
      </c>
      <c r="T363" s="10" t="s">
        <v>28</v>
      </c>
      <c r="U363" s="13">
        <v>75</v>
      </c>
      <c r="V363" s="14">
        <v>12</v>
      </c>
      <c r="W363" s="14">
        <v>11</v>
      </c>
      <c r="X363" s="14" t="s">
        <v>28</v>
      </c>
    </row>
    <row r="364" spans="1:24" s="15" customFormat="1" ht="42" customHeight="1" x14ac:dyDescent="0.25">
      <c r="A364" s="53">
        <v>16.75</v>
      </c>
      <c r="B364" s="42">
        <v>4442</v>
      </c>
      <c r="C364" s="43" t="str">
        <f t="shared" si="6"/>
        <v>Tech Sheet</v>
      </c>
      <c r="D364" s="44" t="s">
        <v>73</v>
      </c>
      <c r="E364" s="48" t="s">
        <v>1317</v>
      </c>
      <c r="F364" s="49" t="s">
        <v>1322</v>
      </c>
      <c r="G364" s="10">
        <v>2024</v>
      </c>
      <c r="H364" s="11" t="s">
        <v>74</v>
      </c>
      <c r="I364" s="10" t="s">
        <v>40</v>
      </c>
      <c r="J364" s="11" t="s">
        <v>889</v>
      </c>
      <c r="K364" s="10" t="s">
        <v>1316</v>
      </c>
      <c r="L364" s="10" t="s">
        <v>1318</v>
      </c>
      <c r="M364" s="12" t="s">
        <v>1321</v>
      </c>
      <c r="N364" s="12">
        <v>0.13</v>
      </c>
      <c r="O364" s="11" t="s">
        <v>37</v>
      </c>
      <c r="P364" s="11" t="s">
        <v>37</v>
      </c>
      <c r="Q364" s="11" t="s">
        <v>37</v>
      </c>
      <c r="R364" s="11" t="s">
        <v>37</v>
      </c>
      <c r="S364" s="11" t="s">
        <v>28</v>
      </c>
      <c r="T364" s="10" t="s">
        <v>37</v>
      </c>
      <c r="U364" s="13">
        <v>75</v>
      </c>
      <c r="V364" s="14">
        <v>12</v>
      </c>
      <c r="W364" s="14">
        <v>14</v>
      </c>
      <c r="X364" s="14" t="s">
        <v>28</v>
      </c>
    </row>
    <row r="365" spans="1:24" s="15" customFormat="1" ht="42" customHeight="1" x14ac:dyDescent="0.25">
      <c r="A365" s="53">
        <v>16.760000000000002</v>
      </c>
      <c r="B365" s="42">
        <v>3224</v>
      </c>
      <c r="C365" s="43" t="str">
        <f t="shared" si="6"/>
        <v>Tech Sheet</v>
      </c>
      <c r="D365" s="44" t="s">
        <v>90</v>
      </c>
      <c r="E365" s="48" t="s">
        <v>848</v>
      </c>
      <c r="F365" s="49" t="s">
        <v>851</v>
      </c>
      <c r="G365" s="10">
        <v>2024</v>
      </c>
      <c r="H365" s="11" t="s">
        <v>138</v>
      </c>
      <c r="I365" s="10" t="s">
        <v>40</v>
      </c>
      <c r="J365" s="11" t="s">
        <v>29</v>
      </c>
      <c r="K365" s="10" t="s">
        <v>139</v>
      </c>
      <c r="L365" s="10" t="s">
        <v>849</v>
      </c>
      <c r="M365" s="12" t="s">
        <v>850</v>
      </c>
      <c r="N365" s="12">
        <v>0.13</v>
      </c>
      <c r="O365" s="11" t="s">
        <v>37</v>
      </c>
      <c r="P365" s="11" t="s">
        <v>37</v>
      </c>
      <c r="Q365" s="11" t="s">
        <v>28</v>
      </c>
      <c r="R365" s="11" t="s">
        <v>28</v>
      </c>
      <c r="S365" s="11" t="s">
        <v>28</v>
      </c>
      <c r="T365" s="10" t="s">
        <v>28</v>
      </c>
      <c r="U365" s="13">
        <v>75</v>
      </c>
      <c r="V365" s="14">
        <v>6</v>
      </c>
      <c r="W365" s="14">
        <v>11</v>
      </c>
      <c r="X365" s="14" t="s">
        <v>28</v>
      </c>
    </row>
    <row r="366" spans="1:24" s="15" customFormat="1" ht="42" customHeight="1" x14ac:dyDescent="0.25">
      <c r="A366" s="53">
        <v>16.760000000000002</v>
      </c>
      <c r="B366" s="42">
        <v>3474</v>
      </c>
      <c r="C366" s="43" t="str">
        <f t="shared" si="6"/>
        <v>Tech Sheet</v>
      </c>
      <c r="D366" s="44" t="s">
        <v>90</v>
      </c>
      <c r="E366" s="48" t="s">
        <v>927</v>
      </c>
      <c r="F366" s="49" t="s">
        <v>929</v>
      </c>
      <c r="G366" s="10">
        <v>2020</v>
      </c>
      <c r="H366" s="11" t="s">
        <v>652</v>
      </c>
      <c r="I366" s="10" t="s">
        <v>40</v>
      </c>
      <c r="J366" s="11" t="s">
        <v>41</v>
      </c>
      <c r="K366" s="10" t="s">
        <v>653</v>
      </c>
      <c r="L366" s="10" t="s">
        <v>149</v>
      </c>
      <c r="M366" s="12" t="s">
        <v>928</v>
      </c>
      <c r="N366" s="12">
        <v>0.14499999999999999</v>
      </c>
      <c r="O366" s="11" t="s">
        <v>37</v>
      </c>
      <c r="P366" s="11" t="s">
        <v>37</v>
      </c>
      <c r="Q366" s="11" t="s">
        <v>37</v>
      </c>
      <c r="R366" s="11" t="s">
        <v>37</v>
      </c>
      <c r="S366" s="11" t="s">
        <v>28</v>
      </c>
      <c r="T366" s="10" t="s">
        <v>28</v>
      </c>
      <c r="U366" s="13">
        <v>75</v>
      </c>
      <c r="V366" s="14">
        <v>6</v>
      </c>
      <c r="W366" s="14">
        <v>25</v>
      </c>
      <c r="X366" s="14" t="s">
        <v>28</v>
      </c>
    </row>
    <row r="367" spans="1:24" s="15" customFormat="1" ht="42" customHeight="1" x14ac:dyDescent="0.25">
      <c r="A367" s="53">
        <v>16.760000000000002</v>
      </c>
      <c r="B367" s="42">
        <v>3474</v>
      </c>
      <c r="C367" s="43" t="str">
        <f t="shared" si="6"/>
        <v>Tech Sheet</v>
      </c>
      <c r="D367" s="44" t="s">
        <v>90</v>
      </c>
      <c r="E367" s="48" t="s">
        <v>927</v>
      </c>
      <c r="F367" s="49" t="s">
        <v>929</v>
      </c>
      <c r="G367" s="10">
        <v>2022</v>
      </c>
      <c r="H367" s="11" t="s">
        <v>652</v>
      </c>
      <c r="I367" s="10" t="s">
        <v>40</v>
      </c>
      <c r="J367" s="11" t="s">
        <v>41</v>
      </c>
      <c r="K367" s="10" t="s">
        <v>653</v>
      </c>
      <c r="L367" s="10" t="s">
        <v>149</v>
      </c>
      <c r="M367" s="12" t="s">
        <v>928</v>
      </c>
      <c r="N367" s="12">
        <v>0.14499999999999999</v>
      </c>
      <c r="O367" s="11" t="s">
        <v>39</v>
      </c>
      <c r="P367" s="11" t="s">
        <v>39</v>
      </c>
      <c r="Q367" s="11" t="s">
        <v>37</v>
      </c>
      <c r="R367" s="11" t="s">
        <v>37</v>
      </c>
      <c r="S367" s="11" t="s">
        <v>28</v>
      </c>
      <c r="T367" s="10" t="s">
        <v>28</v>
      </c>
      <c r="U367" s="13">
        <v>75</v>
      </c>
      <c r="V367" s="14">
        <v>6</v>
      </c>
      <c r="W367" s="14">
        <v>25</v>
      </c>
      <c r="X367" s="14" t="s">
        <v>28</v>
      </c>
    </row>
    <row r="368" spans="1:24" s="15" customFormat="1" ht="42" customHeight="1" x14ac:dyDescent="0.25">
      <c r="A368" s="53">
        <v>16.84</v>
      </c>
      <c r="B368" s="42">
        <v>4093</v>
      </c>
      <c r="C368" s="43" t="str">
        <f t="shared" si="6"/>
        <v>Tech Sheet</v>
      </c>
      <c r="D368" s="44" t="s">
        <v>78</v>
      </c>
      <c r="E368" s="48" t="s">
        <v>1171</v>
      </c>
      <c r="F368" s="49" t="s">
        <v>1173</v>
      </c>
      <c r="G368" s="10">
        <v>2024</v>
      </c>
      <c r="H368" s="11" t="s">
        <v>181</v>
      </c>
      <c r="I368" s="10" t="s">
        <v>40</v>
      </c>
      <c r="J368" s="11" t="s">
        <v>29</v>
      </c>
      <c r="K368" s="10" t="s">
        <v>415</v>
      </c>
      <c r="L368" s="10" t="s">
        <v>975</v>
      </c>
      <c r="M368" s="12" t="s">
        <v>1172</v>
      </c>
      <c r="N368" s="12">
        <v>0.13500000000000001</v>
      </c>
      <c r="O368" s="11" t="s">
        <v>37</v>
      </c>
      <c r="P368" s="11" t="s">
        <v>37</v>
      </c>
      <c r="Q368" s="11" t="s">
        <v>28</v>
      </c>
      <c r="R368" s="11" t="s">
        <v>28</v>
      </c>
      <c r="S368" s="11" t="s">
        <v>28</v>
      </c>
      <c r="T368" s="10" t="s">
        <v>28</v>
      </c>
      <c r="U368" s="13">
        <v>75</v>
      </c>
      <c r="V368" s="14">
        <v>12</v>
      </c>
      <c r="W368" s="14">
        <v>11</v>
      </c>
      <c r="X368" s="14" t="s">
        <v>28</v>
      </c>
    </row>
    <row r="369" spans="1:24" s="15" customFormat="1" ht="42" customHeight="1" x14ac:dyDescent="0.25">
      <c r="A369" s="53">
        <v>16.850000000000001</v>
      </c>
      <c r="B369" s="42">
        <v>3059</v>
      </c>
      <c r="C369" s="43" t="str">
        <f t="shared" si="6"/>
        <v>Tech Sheet</v>
      </c>
      <c r="D369" s="44" t="s">
        <v>78</v>
      </c>
      <c r="E369" s="48" t="s">
        <v>793</v>
      </c>
      <c r="F369" s="49" t="s">
        <v>795</v>
      </c>
      <c r="G369" s="10">
        <v>2024</v>
      </c>
      <c r="H369" s="11" t="s">
        <v>181</v>
      </c>
      <c r="I369" s="10" t="s">
        <v>40</v>
      </c>
      <c r="J369" s="11" t="s">
        <v>41</v>
      </c>
      <c r="K369" s="10" t="s">
        <v>415</v>
      </c>
      <c r="L369" s="10" t="s">
        <v>305</v>
      </c>
      <c r="M369" s="12" t="s">
        <v>797</v>
      </c>
      <c r="N369" s="12">
        <v>0.14499999999999999</v>
      </c>
      <c r="O369" s="11" t="s">
        <v>37</v>
      </c>
      <c r="P369" s="11" t="s">
        <v>37</v>
      </c>
      <c r="Q369" s="11" t="s">
        <v>28</v>
      </c>
      <c r="R369" s="11" t="s">
        <v>28</v>
      </c>
      <c r="S369" s="11" t="s">
        <v>28</v>
      </c>
      <c r="T369" s="10" t="s">
        <v>28</v>
      </c>
      <c r="U369" s="13">
        <v>75</v>
      </c>
      <c r="V369" s="14">
        <v>12</v>
      </c>
      <c r="W369" s="14">
        <v>11</v>
      </c>
      <c r="X369" s="14" t="s">
        <v>28</v>
      </c>
    </row>
    <row r="370" spans="1:24" s="15" customFormat="1" ht="42" customHeight="1" x14ac:dyDescent="0.25">
      <c r="A370" s="53">
        <v>16.86</v>
      </c>
      <c r="B370" s="42">
        <v>3059</v>
      </c>
      <c r="C370" s="43" t="str">
        <f t="shared" si="6"/>
        <v>Tech Sheet</v>
      </c>
      <c r="D370" s="44" t="s">
        <v>78</v>
      </c>
      <c r="E370" s="48" t="s">
        <v>793</v>
      </c>
      <c r="F370" s="49" t="s">
        <v>795</v>
      </c>
      <c r="G370" s="10">
        <v>2022</v>
      </c>
      <c r="H370" s="11" t="s">
        <v>181</v>
      </c>
      <c r="I370" s="10" t="s">
        <v>40</v>
      </c>
      <c r="J370" s="11" t="s">
        <v>41</v>
      </c>
      <c r="K370" s="10" t="s">
        <v>415</v>
      </c>
      <c r="L370" s="10" t="s">
        <v>305</v>
      </c>
      <c r="M370" s="12" t="s">
        <v>794</v>
      </c>
      <c r="N370" s="12">
        <v>0.14499999999999999</v>
      </c>
      <c r="O370" s="11" t="s">
        <v>37</v>
      </c>
      <c r="P370" s="11" t="s">
        <v>37</v>
      </c>
      <c r="Q370" s="11" t="s">
        <v>28</v>
      </c>
      <c r="R370" s="11" t="s">
        <v>28</v>
      </c>
      <c r="S370" s="11" t="s">
        <v>28</v>
      </c>
      <c r="T370" s="10" t="s">
        <v>28</v>
      </c>
      <c r="U370" s="13">
        <v>75</v>
      </c>
      <c r="V370" s="14">
        <v>12</v>
      </c>
      <c r="W370" s="14">
        <v>11</v>
      </c>
      <c r="X370" s="14" t="s">
        <v>28</v>
      </c>
    </row>
    <row r="371" spans="1:24" s="15" customFormat="1" ht="42" customHeight="1" x14ac:dyDescent="0.25">
      <c r="A371" s="53">
        <v>16.87</v>
      </c>
      <c r="B371" s="42">
        <v>4366</v>
      </c>
      <c r="C371" s="43" t="str">
        <f t="shared" si="6"/>
        <v>Tech Sheet</v>
      </c>
      <c r="D371" s="44" t="s">
        <v>90</v>
      </c>
      <c r="E371" s="48" t="s">
        <v>1250</v>
      </c>
      <c r="F371" s="49" t="s">
        <v>1251</v>
      </c>
      <c r="G371" s="10">
        <v>2024</v>
      </c>
      <c r="H371" s="11" t="s">
        <v>91</v>
      </c>
      <c r="I371" s="10" t="s">
        <v>40</v>
      </c>
      <c r="J371" s="11" t="s">
        <v>29</v>
      </c>
      <c r="K371" s="10" t="s">
        <v>1218</v>
      </c>
      <c r="L371" s="10" t="s">
        <v>321</v>
      </c>
      <c r="M371" s="12" t="s">
        <v>322</v>
      </c>
      <c r="N371" s="12">
        <v>0.13500000000000001</v>
      </c>
      <c r="O371" s="11" t="s">
        <v>37</v>
      </c>
      <c r="P371" s="11" t="s">
        <v>37</v>
      </c>
      <c r="Q371" s="11" t="s">
        <v>28</v>
      </c>
      <c r="R371" s="11" t="s">
        <v>37</v>
      </c>
      <c r="S371" s="11" t="s">
        <v>28</v>
      </c>
      <c r="T371" s="10" t="s">
        <v>28</v>
      </c>
      <c r="U371" s="13">
        <v>75</v>
      </c>
      <c r="V371" s="14">
        <v>6</v>
      </c>
      <c r="W371" s="14">
        <v>21</v>
      </c>
      <c r="X371" s="14" t="s">
        <v>28</v>
      </c>
    </row>
    <row r="372" spans="1:24" s="15" customFormat="1" ht="42" customHeight="1" x14ac:dyDescent="0.25">
      <c r="A372" s="53">
        <v>16.87</v>
      </c>
      <c r="B372" s="42">
        <v>4366</v>
      </c>
      <c r="C372" s="43" t="str">
        <f t="shared" si="6"/>
        <v>Tech Sheet</v>
      </c>
      <c r="D372" s="44" t="s">
        <v>90</v>
      </c>
      <c r="E372" s="48" t="s">
        <v>1250</v>
      </c>
      <c r="F372" s="49" t="s">
        <v>1251</v>
      </c>
      <c r="G372" s="10">
        <v>2025</v>
      </c>
      <c r="H372" s="11" t="s">
        <v>91</v>
      </c>
      <c r="I372" s="10" t="s">
        <v>40</v>
      </c>
      <c r="J372" s="11" t="s">
        <v>29</v>
      </c>
      <c r="K372" s="10" t="s">
        <v>1218</v>
      </c>
      <c r="L372" s="10" t="s">
        <v>321</v>
      </c>
      <c r="M372" s="12" t="s">
        <v>322</v>
      </c>
      <c r="N372" s="12">
        <v>0.13500000000000001</v>
      </c>
      <c r="O372" s="11" t="s">
        <v>39</v>
      </c>
      <c r="P372" s="11" t="s">
        <v>39</v>
      </c>
      <c r="Q372" s="11" t="s">
        <v>39</v>
      </c>
      <c r="R372" s="11" t="s">
        <v>37</v>
      </c>
      <c r="S372" s="11" t="s">
        <v>28</v>
      </c>
      <c r="T372" s="10" t="s">
        <v>28</v>
      </c>
      <c r="U372" s="13">
        <v>75</v>
      </c>
      <c r="V372" s="14">
        <v>6</v>
      </c>
      <c r="W372" s="14">
        <v>21</v>
      </c>
      <c r="X372" s="14" t="s">
        <v>28</v>
      </c>
    </row>
    <row r="373" spans="1:24" s="15" customFormat="1" ht="42" customHeight="1" x14ac:dyDescent="0.25">
      <c r="A373" s="53">
        <v>16.89</v>
      </c>
      <c r="B373" s="42">
        <v>3129</v>
      </c>
      <c r="C373" s="43" t="str">
        <f t="shared" si="6"/>
        <v>Tech Sheet</v>
      </c>
      <c r="D373" s="44" t="s">
        <v>90</v>
      </c>
      <c r="E373" s="48" t="s">
        <v>819</v>
      </c>
      <c r="F373" s="49" t="s">
        <v>821</v>
      </c>
      <c r="G373" s="10">
        <v>2023</v>
      </c>
      <c r="H373" s="11" t="s">
        <v>338</v>
      </c>
      <c r="I373" s="10" t="s">
        <v>40</v>
      </c>
      <c r="J373" s="11" t="s">
        <v>41</v>
      </c>
      <c r="K373" s="10" t="s">
        <v>339</v>
      </c>
      <c r="L373" s="10" t="s">
        <v>305</v>
      </c>
      <c r="M373" s="12" t="s">
        <v>820</v>
      </c>
      <c r="N373" s="12">
        <v>0.14000000000000001</v>
      </c>
      <c r="O373" s="11" t="s">
        <v>37</v>
      </c>
      <c r="P373" s="11" t="s">
        <v>37</v>
      </c>
      <c r="Q373" s="11" t="s">
        <v>28</v>
      </c>
      <c r="R373" s="11" t="s">
        <v>37</v>
      </c>
      <c r="S373" s="11" t="s">
        <v>28</v>
      </c>
      <c r="T373" s="10" t="s">
        <v>28</v>
      </c>
      <c r="U373" s="13">
        <v>75</v>
      </c>
      <c r="V373" s="14">
        <v>6</v>
      </c>
      <c r="W373" s="14">
        <v>19</v>
      </c>
      <c r="X373" s="14" t="s">
        <v>28</v>
      </c>
    </row>
    <row r="374" spans="1:24" s="15" customFormat="1" ht="42" customHeight="1" x14ac:dyDescent="0.25">
      <c r="A374" s="53">
        <v>16.89</v>
      </c>
      <c r="B374" s="42">
        <v>3129</v>
      </c>
      <c r="C374" s="43" t="str">
        <f t="shared" si="6"/>
        <v>Tech Sheet</v>
      </c>
      <c r="D374" s="44" t="s">
        <v>90</v>
      </c>
      <c r="E374" s="48" t="s">
        <v>819</v>
      </c>
      <c r="F374" s="49" t="s">
        <v>821</v>
      </c>
      <c r="G374" s="10">
        <v>2024</v>
      </c>
      <c r="H374" s="11" t="s">
        <v>338</v>
      </c>
      <c r="I374" s="10" t="s">
        <v>40</v>
      </c>
      <c r="J374" s="11" t="s">
        <v>41</v>
      </c>
      <c r="K374" s="10" t="s">
        <v>339</v>
      </c>
      <c r="L374" s="10" t="s">
        <v>305</v>
      </c>
      <c r="M374" s="12" t="s">
        <v>822</v>
      </c>
      <c r="N374" s="12">
        <v>0.14000000000000001</v>
      </c>
      <c r="O374" s="11" t="s">
        <v>37</v>
      </c>
      <c r="P374" s="11" t="s">
        <v>37</v>
      </c>
      <c r="Q374" s="11" t="s">
        <v>28</v>
      </c>
      <c r="R374" s="11" t="s">
        <v>37</v>
      </c>
      <c r="S374" s="11" t="s">
        <v>28</v>
      </c>
      <c r="T374" s="10" t="s">
        <v>28</v>
      </c>
      <c r="U374" s="13">
        <v>75</v>
      </c>
      <c r="V374" s="14">
        <v>6</v>
      </c>
      <c r="W374" s="14">
        <v>19</v>
      </c>
      <c r="X374" s="14" t="s">
        <v>28</v>
      </c>
    </row>
    <row r="375" spans="1:24" s="15" customFormat="1" ht="42" customHeight="1" x14ac:dyDescent="0.25">
      <c r="A375" s="53">
        <v>16.89</v>
      </c>
      <c r="B375" s="42">
        <v>3129</v>
      </c>
      <c r="C375" s="43" t="str">
        <f t="shared" si="6"/>
        <v>Tech Sheet</v>
      </c>
      <c r="D375" s="44" t="s">
        <v>90</v>
      </c>
      <c r="E375" s="48" t="s">
        <v>819</v>
      </c>
      <c r="F375" s="49" t="s">
        <v>821</v>
      </c>
      <c r="G375" s="10">
        <v>2025</v>
      </c>
      <c r="H375" s="11" t="s">
        <v>338</v>
      </c>
      <c r="I375" s="10" t="s">
        <v>40</v>
      </c>
      <c r="J375" s="11" t="s">
        <v>41</v>
      </c>
      <c r="K375" s="10" t="s">
        <v>339</v>
      </c>
      <c r="L375" s="10" t="s">
        <v>305</v>
      </c>
      <c r="M375" s="12" t="s">
        <v>822</v>
      </c>
      <c r="N375" s="12">
        <v>0.14000000000000001</v>
      </c>
      <c r="O375" s="11" t="s">
        <v>39</v>
      </c>
      <c r="P375" s="11" t="s">
        <v>39</v>
      </c>
      <c r="Q375" s="11" t="s">
        <v>39</v>
      </c>
      <c r="R375" s="11" t="s">
        <v>37</v>
      </c>
      <c r="S375" s="11" t="s">
        <v>28</v>
      </c>
      <c r="T375" s="10" t="s">
        <v>28</v>
      </c>
      <c r="U375" s="13">
        <v>75</v>
      </c>
      <c r="V375" s="14">
        <v>6</v>
      </c>
      <c r="W375" s="14">
        <v>19</v>
      </c>
      <c r="X375" s="14" t="s">
        <v>28</v>
      </c>
    </row>
    <row r="376" spans="1:24" s="15" customFormat="1" ht="42" customHeight="1" x14ac:dyDescent="0.25">
      <c r="A376" s="53">
        <v>16.91</v>
      </c>
      <c r="B376" s="42">
        <v>4394</v>
      </c>
      <c r="C376" s="43" t="str">
        <f t="shared" si="6"/>
        <v>Tech Sheet</v>
      </c>
      <c r="D376" s="44" t="s">
        <v>201</v>
      </c>
      <c r="E376" s="48" t="s">
        <v>1301</v>
      </c>
      <c r="F376" s="49" t="s">
        <v>1302</v>
      </c>
      <c r="G376" s="10">
        <v>2025</v>
      </c>
      <c r="H376" s="11" t="s">
        <v>1294</v>
      </c>
      <c r="I376" s="10" t="s">
        <v>40</v>
      </c>
      <c r="J376" s="11" t="s">
        <v>29</v>
      </c>
      <c r="K376" s="10" t="s">
        <v>1295</v>
      </c>
      <c r="L376" s="10" t="s">
        <v>101</v>
      </c>
      <c r="M376" s="12" t="s">
        <v>102</v>
      </c>
      <c r="N376" s="12">
        <v>0.125</v>
      </c>
      <c r="O376" s="11" t="s">
        <v>39</v>
      </c>
      <c r="P376" s="11" t="s">
        <v>39</v>
      </c>
      <c r="Q376" s="11" t="s">
        <v>39</v>
      </c>
      <c r="R376" s="11" t="s">
        <v>28</v>
      </c>
      <c r="S376" s="11" t="s">
        <v>28</v>
      </c>
      <c r="T376" s="10" t="s">
        <v>28</v>
      </c>
      <c r="U376" s="13">
        <v>75</v>
      </c>
      <c r="V376" s="14">
        <v>12</v>
      </c>
      <c r="W376" s="14">
        <v>14</v>
      </c>
      <c r="X376" s="14" t="s">
        <v>28</v>
      </c>
    </row>
    <row r="377" spans="1:24" s="15" customFormat="1" ht="42" customHeight="1" x14ac:dyDescent="0.25">
      <c r="A377" s="53">
        <v>16.91</v>
      </c>
      <c r="B377" s="42">
        <v>4431</v>
      </c>
      <c r="C377" s="43" t="str">
        <f t="shared" si="6"/>
        <v>Tech Sheet</v>
      </c>
      <c r="D377" s="44" t="s">
        <v>78</v>
      </c>
      <c r="E377" s="48" t="s">
        <v>1309</v>
      </c>
      <c r="F377" s="49" t="s">
        <v>1311</v>
      </c>
      <c r="G377" s="10">
        <v>2024</v>
      </c>
      <c r="H377" s="11" t="s">
        <v>181</v>
      </c>
      <c r="I377" s="10" t="s">
        <v>40</v>
      </c>
      <c r="J377" s="11" t="s">
        <v>41</v>
      </c>
      <c r="K377" s="10" t="s">
        <v>415</v>
      </c>
      <c r="L377" s="10" t="s">
        <v>186</v>
      </c>
      <c r="M377" s="12" t="s">
        <v>1310</v>
      </c>
      <c r="N377" s="12">
        <v>0.14499999999999999</v>
      </c>
      <c r="O377" s="11" t="s">
        <v>39</v>
      </c>
      <c r="P377" s="11" t="s">
        <v>39</v>
      </c>
      <c r="Q377" s="11" t="s">
        <v>39</v>
      </c>
      <c r="R377" s="11" t="s">
        <v>28</v>
      </c>
      <c r="S377" s="11" t="s">
        <v>28</v>
      </c>
      <c r="T377" s="10" t="s">
        <v>28</v>
      </c>
      <c r="U377" s="13">
        <v>75</v>
      </c>
      <c r="V377" s="14">
        <v>12</v>
      </c>
      <c r="W377" s="14">
        <v>11</v>
      </c>
      <c r="X377" s="14" t="s">
        <v>28</v>
      </c>
    </row>
    <row r="378" spans="1:24" s="15" customFormat="1" ht="42" customHeight="1" x14ac:dyDescent="0.25">
      <c r="A378" s="53">
        <v>16.91</v>
      </c>
      <c r="B378" s="42">
        <v>4431</v>
      </c>
      <c r="C378" s="43" t="str">
        <f t="shared" si="6"/>
        <v>Tech Sheet</v>
      </c>
      <c r="D378" s="44" t="s">
        <v>78</v>
      </c>
      <c r="E378" s="48" t="s">
        <v>1309</v>
      </c>
      <c r="F378" s="49" t="s">
        <v>1311</v>
      </c>
      <c r="G378" s="10">
        <v>2025</v>
      </c>
      <c r="H378" s="11" t="s">
        <v>181</v>
      </c>
      <c r="I378" s="10" t="s">
        <v>40</v>
      </c>
      <c r="J378" s="11" t="s">
        <v>41</v>
      </c>
      <c r="K378" s="10" t="s">
        <v>415</v>
      </c>
      <c r="L378" s="10" t="s">
        <v>186</v>
      </c>
      <c r="M378" s="12" t="s">
        <v>1310</v>
      </c>
      <c r="N378" s="12">
        <v>0.14499999999999999</v>
      </c>
      <c r="O378" s="11" t="s">
        <v>39</v>
      </c>
      <c r="P378" s="11" t="s">
        <v>39</v>
      </c>
      <c r="Q378" s="11" t="s">
        <v>39</v>
      </c>
      <c r="R378" s="11" t="s">
        <v>28</v>
      </c>
      <c r="S378" s="11" t="s">
        <v>28</v>
      </c>
      <c r="T378" s="10" t="s">
        <v>28</v>
      </c>
      <c r="U378" s="13">
        <v>75</v>
      </c>
      <c r="V378" s="14">
        <v>12</v>
      </c>
      <c r="W378" s="14">
        <v>11</v>
      </c>
      <c r="X378" s="14" t="s">
        <v>28</v>
      </c>
    </row>
    <row r="379" spans="1:24" s="15" customFormat="1" ht="42" customHeight="1" x14ac:dyDescent="0.25">
      <c r="A379" s="53">
        <v>16.940000000000001</v>
      </c>
      <c r="B379" s="42">
        <v>2858</v>
      </c>
      <c r="C379" s="43" t="str">
        <f t="shared" si="6"/>
        <v>Tech Sheet</v>
      </c>
      <c r="D379" s="44" t="s">
        <v>25</v>
      </c>
      <c r="E379" s="48" t="s">
        <v>683</v>
      </c>
      <c r="F379" s="49" t="s">
        <v>684</v>
      </c>
      <c r="G379" s="10">
        <v>2024</v>
      </c>
      <c r="H379" s="11" t="s">
        <v>666</v>
      </c>
      <c r="I379" s="10" t="s">
        <v>40</v>
      </c>
      <c r="J379" s="11" t="s">
        <v>29</v>
      </c>
      <c r="K379" s="10" t="s">
        <v>667</v>
      </c>
      <c r="L379" s="10" t="s">
        <v>110</v>
      </c>
      <c r="M379" s="12" t="s">
        <v>111</v>
      </c>
      <c r="N379" s="12">
        <v>0.13</v>
      </c>
      <c r="O379" s="11" t="s">
        <v>37</v>
      </c>
      <c r="P379" s="11" t="s">
        <v>37</v>
      </c>
      <c r="Q379" s="11" t="s">
        <v>28</v>
      </c>
      <c r="R379" s="11" t="s">
        <v>28</v>
      </c>
      <c r="S379" s="11" t="s">
        <v>28</v>
      </c>
      <c r="T379" s="10" t="s">
        <v>28</v>
      </c>
      <c r="U379" s="13">
        <v>75</v>
      </c>
      <c r="V379" s="14">
        <v>6</v>
      </c>
      <c r="W379" s="14">
        <v>16</v>
      </c>
      <c r="X379" s="14" t="s">
        <v>28</v>
      </c>
    </row>
    <row r="380" spans="1:24" s="15" customFormat="1" ht="42" customHeight="1" x14ac:dyDescent="0.25">
      <c r="A380" s="53">
        <v>16.940000000000001</v>
      </c>
      <c r="B380" s="42">
        <v>2858</v>
      </c>
      <c r="C380" s="43" t="str">
        <f t="shared" si="6"/>
        <v>Tech Sheet</v>
      </c>
      <c r="D380" s="44" t="s">
        <v>25</v>
      </c>
      <c r="E380" s="48" t="s">
        <v>683</v>
      </c>
      <c r="F380" s="49" t="s">
        <v>684</v>
      </c>
      <c r="G380" s="10">
        <v>2025</v>
      </c>
      <c r="H380" s="11" t="s">
        <v>666</v>
      </c>
      <c r="I380" s="10" t="s">
        <v>40</v>
      </c>
      <c r="J380" s="11" t="s">
        <v>29</v>
      </c>
      <c r="K380" s="10" t="s">
        <v>667</v>
      </c>
      <c r="L380" s="10" t="s">
        <v>110</v>
      </c>
      <c r="M380" s="12" t="s">
        <v>111</v>
      </c>
      <c r="N380" s="12">
        <v>0.13</v>
      </c>
      <c r="O380" s="11" t="s">
        <v>39</v>
      </c>
      <c r="P380" s="11" t="s">
        <v>39</v>
      </c>
      <c r="Q380" s="11" t="s">
        <v>39</v>
      </c>
      <c r="R380" s="11" t="s">
        <v>28</v>
      </c>
      <c r="S380" s="11" t="s">
        <v>28</v>
      </c>
      <c r="T380" s="10" t="s">
        <v>28</v>
      </c>
      <c r="U380" s="13">
        <v>75</v>
      </c>
      <c r="V380" s="14">
        <v>6</v>
      </c>
      <c r="W380" s="14">
        <v>16</v>
      </c>
      <c r="X380" s="14" t="s">
        <v>28</v>
      </c>
    </row>
    <row r="381" spans="1:24" s="15" customFormat="1" ht="42" customHeight="1" x14ac:dyDescent="0.25">
      <c r="A381" s="53">
        <v>16.97</v>
      </c>
      <c r="B381" s="42">
        <v>4442</v>
      </c>
      <c r="C381" s="43" t="str">
        <f t="shared" si="6"/>
        <v>Tech Sheet</v>
      </c>
      <c r="D381" s="44" t="s">
        <v>73</v>
      </c>
      <c r="E381" s="48" t="s">
        <v>1317</v>
      </c>
      <c r="F381" s="49" t="s">
        <v>1320</v>
      </c>
      <c r="G381" s="10">
        <v>2023</v>
      </c>
      <c r="H381" s="11" t="s">
        <v>74</v>
      </c>
      <c r="I381" s="10" t="s">
        <v>40</v>
      </c>
      <c r="J381" s="11" t="s">
        <v>889</v>
      </c>
      <c r="K381" s="10" t="s">
        <v>1316</v>
      </c>
      <c r="L381" s="10" t="s">
        <v>1318</v>
      </c>
      <c r="M381" s="12" t="s">
        <v>1319</v>
      </c>
      <c r="N381" s="12">
        <v>0.13500000000000001</v>
      </c>
      <c r="O381" s="11" t="s">
        <v>37</v>
      </c>
      <c r="P381" s="11" t="s">
        <v>37</v>
      </c>
      <c r="Q381" s="11" t="s">
        <v>37</v>
      </c>
      <c r="R381" s="11" t="s">
        <v>37</v>
      </c>
      <c r="S381" s="11" t="s">
        <v>28</v>
      </c>
      <c r="T381" s="10" t="s">
        <v>37</v>
      </c>
      <c r="U381" s="13">
        <v>75</v>
      </c>
      <c r="V381" s="14">
        <v>12</v>
      </c>
      <c r="W381" s="14">
        <v>14</v>
      </c>
      <c r="X381" s="14" t="s">
        <v>28</v>
      </c>
    </row>
    <row r="382" spans="1:24" s="15" customFormat="1" ht="42" customHeight="1" x14ac:dyDescent="0.25">
      <c r="A382" s="53">
        <v>16.989999999999998</v>
      </c>
      <c r="B382" s="42">
        <v>4393</v>
      </c>
      <c r="C382" s="43" t="str">
        <f t="shared" si="6"/>
        <v>Tech Sheet</v>
      </c>
      <c r="D382" s="44" t="s">
        <v>201</v>
      </c>
      <c r="E382" s="48" t="s">
        <v>1296</v>
      </c>
      <c r="F382" s="49" t="s">
        <v>1299</v>
      </c>
      <c r="G382" s="10">
        <v>2023</v>
      </c>
      <c r="H382" s="11" t="s">
        <v>1294</v>
      </c>
      <c r="I382" s="10" t="s">
        <v>40</v>
      </c>
      <c r="J382" s="11" t="s">
        <v>29</v>
      </c>
      <c r="K382" s="10" t="s">
        <v>1295</v>
      </c>
      <c r="L382" s="10" t="s">
        <v>1297</v>
      </c>
      <c r="M382" s="12" t="s">
        <v>1298</v>
      </c>
      <c r="N382" s="12">
        <v>0.13500000000000001</v>
      </c>
      <c r="O382" s="11" t="s">
        <v>37</v>
      </c>
      <c r="P382" s="11" t="s">
        <v>28</v>
      </c>
      <c r="Q382" s="11" t="s">
        <v>28</v>
      </c>
      <c r="R382" s="11" t="s">
        <v>28</v>
      </c>
      <c r="S382" s="11" t="s">
        <v>28</v>
      </c>
      <c r="T382" s="10" t="s">
        <v>28</v>
      </c>
      <c r="U382" s="13">
        <v>75</v>
      </c>
      <c r="V382" s="14">
        <v>12</v>
      </c>
      <c r="W382" s="14">
        <v>14</v>
      </c>
      <c r="X382" s="14" t="s">
        <v>28</v>
      </c>
    </row>
    <row r="383" spans="1:24" s="15" customFormat="1" ht="42" customHeight="1" x14ac:dyDescent="0.25">
      <c r="A383" s="53">
        <v>16.989999999999998</v>
      </c>
      <c r="B383" s="42">
        <v>4393</v>
      </c>
      <c r="C383" s="43" t="str">
        <f t="shared" si="6"/>
        <v>Tech Sheet</v>
      </c>
      <c r="D383" s="44" t="s">
        <v>201</v>
      </c>
      <c r="E383" s="48" t="s">
        <v>1296</v>
      </c>
      <c r="F383" s="49" t="s">
        <v>1300</v>
      </c>
      <c r="G383" s="10">
        <v>2024</v>
      </c>
      <c r="H383" s="11" t="s">
        <v>1294</v>
      </c>
      <c r="I383" s="10" t="s">
        <v>40</v>
      </c>
      <c r="J383" s="11" t="s">
        <v>29</v>
      </c>
      <c r="K383" s="10" t="s">
        <v>1295</v>
      </c>
      <c r="L383" s="10" t="s">
        <v>1297</v>
      </c>
      <c r="M383" s="12" t="s">
        <v>1298</v>
      </c>
      <c r="N383" s="12">
        <v>0.13500000000000001</v>
      </c>
      <c r="O383" s="11" t="s">
        <v>39</v>
      </c>
      <c r="P383" s="11" t="s">
        <v>39</v>
      </c>
      <c r="Q383" s="11" t="s">
        <v>39</v>
      </c>
      <c r="R383" s="11" t="s">
        <v>28</v>
      </c>
      <c r="S383" s="11" t="s">
        <v>28</v>
      </c>
      <c r="T383" s="10" t="s">
        <v>28</v>
      </c>
      <c r="U383" s="13">
        <v>75</v>
      </c>
      <c r="V383" s="14">
        <v>12</v>
      </c>
      <c r="W383" s="14">
        <v>14</v>
      </c>
      <c r="X383" s="14" t="s">
        <v>28</v>
      </c>
    </row>
    <row r="384" spans="1:24" s="15" customFormat="1" ht="42" customHeight="1" x14ac:dyDescent="0.25">
      <c r="A384" s="53">
        <v>16.989999999999998</v>
      </c>
      <c r="B384" s="42">
        <v>4638</v>
      </c>
      <c r="C384" s="43" t="str">
        <f t="shared" si="6"/>
        <v>Tech Sheet</v>
      </c>
      <c r="D384" s="44" t="s">
        <v>73</v>
      </c>
      <c r="E384" s="48" t="s">
        <v>1405</v>
      </c>
      <c r="F384" s="49" t="s">
        <v>1406</v>
      </c>
      <c r="G384" s="10">
        <v>2024</v>
      </c>
      <c r="H384" s="11" t="s">
        <v>292</v>
      </c>
      <c r="I384" s="10" t="s">
        <v>40</v>
      </c>
      <c r="J384" s="11" t="s">
        <v>29</v>
      </c>
      <c r="K384" s="10" t="s">
        <v>957</v>
      </c>
      <c r="L384" s="10" t="s">
        <v>81</v>
      </c>
      <c r="M384" s="12" t="s">
        <v>82</v>
      </c>
      <c r="N384" s="12">
        <v>0.13</v>
      </c>
      <c r="O384" s="11" t="s">
        <v>37</v>
      </c>
      <c r="P384" s="11" t="s">
        <v>37</v>
      </c>
      <c r="Q384" s="11" t="s">
        <v>28</v>
      </c>
      <c r="R384" s="11" t="s">
        <v>28</v>
      </c>
      <c r="S384" s="11" t="s">
        <v>28</v>
      </c>
      <c r="T384" s="10" t="s">
        <v>28</v>
      </c>
      <c r="U384" s="13">
        <v>75</v>
      </c>
      <c r="V384" s="14">
        <v>6</v>
      </c>
      <c r="W384" s="14">
        <v>22</v>
      </c>
      <c r="X384" s="14" t="s">
        <v>28</v>
      </c>
    </row>
    <row r="385" spans="1:24" s="15" customFormat="1" ht="42" customHeight="1" x14ac:dyDescent="0.25">
      <c r="A385" s="53">
        <v>16.989999999999998</v>
      </c>
      <c r="B385" s="42">
        <v>4638</v>
      </c>
      <c r="C385" s="43" t="str">
        <f t="shared" si="6"/>
        <v>Tech Sheet</v>
      </c>
      <c r="D385" s="44" t="s">
        <v>73</v>
      </c>
      <c r="E385" s="48" t="s">
        <v>1405</v>
      </c>
      <c r="F385" s="49" t="s">
        <v>1406</v>
      </c>
      <c r="G385" s="10">
        <v>2025</v>
      </c>
      <c r="H385" s="11" t="s">
        <v>292</v>
      </c>
      <c r="I385" s="10" t="s">
        <v>40</v>
      </c>
      <c r="J385" s="11" t="s">
        <v>29</v>
      </c>
      <c r="K385" s="10" t="s">
        <v>957</v>
      </c>
      <c r="L385" s="10" t="s">
        <v>81</v>
      </c>
      <c r="M385" s="12" t="s">
        <v>82</v>
      </c>
      <c r="N385" s="12">
        <v>0.13</v>
      </c>
      <c r="O385" s="11" t="s">
        <v>39</v>
      </c>
      <c r="P385" s="11" t="s">
        <v>39</v>
      </c>
      <c r="Q385" s="11" t="s">
        <v>39</v>
      </c>
      <c r="R385" s="11" t="s">
        <v>28</v>
      </c>
      <c r="S385" s="11" t="s">
        <v>28</v>
      </c>
      <c r="T385" s="10" t="s">
        <v>28</v>
      </c>
      <c r="U385" s="13">
        <v>75</v>
      </c>
      <c r="V385" s="14">
        <v>6</v>
      </c>
      <c r="W385" s="14">
        <v>22</v>
      </c>
      <c r="X385" s="14" t="s">
        <v>28</v>
      </c>
    </row>
    <row r="386" spans="1:24" s="15" customFormat="1" ht="42" customHeight="1" x14ac:dyDescent="0.25">
      <c r="A386" s="53">
        <v>16.989999999999998</v>
      </c>
      <c r="B386" s="42">
        <v>4639</v>
      </c>
      <c r="C386" s="43" t="str">
        <f t="shared" si="6"/>
        <v>Tech Sheet</v>
      </c>
      <c r="D386" s="44" t="s">
        <v>73</v>
      </c>
      <c r="E386" s="48" t="s">
        <v>1407</v>
      </c>
      <c r="F386" s="49" t="s">
        <v>1408</v>
      </c>
      <c r="G386" s="10">
        <v>2024</v>
      </c>
      <c r="H386" s="11" t="s">
        <v>292</v>
      </c>
      <c r="I386" s="10" t="s">
        <v>40</v>
      </c>
      <c r="J386" s="11" t="s">
        <v>41</v>
      </c>
      <c r="K386" s="10" t="s">
        <v>957</v>
      </c>
      <c r="L386" s="10" t="s">
        <v>178</v>
      </c>
      <c r="M386" s="12" t="s">
        <v>179</v>
      </c>
      <c r="N386" s="12">
        <v>0.13</v>
      </c>
      <c r="O386" s="11" t="s">
        <v>37</v>
      </c>
      <c r="P386" s="11" t="s">
        <v>37</v>
      </c>
      <c r="Q386" s="11" t="s">
        <v>28</v>
      </c>
      <c r="R386" s="11" t="s">
        <v>28</v>
      </c>
      <c r="S386" s="11" t="s">
        <v>28</v>
      </c>
      <c r="T386" s="10" t="s">
        <v>28</v>
      </c>
      <c r="U386" s="13">
        <v>75</v>
      </c>
      <c r="V386" s="14">
        <v>6</v>
      </c>
      <c r="W386" s="14">
        <v>22</v>
      </c>
      <c r="X386" s="14" t="s">
        <v>28</v>
      </c>
    </row>
    <row r="387" spans="1:24" s="15" customFormat="1" ht="42" customHeight="1" x14ac:dyDescent="0.25">
      <c r="A387" s="53">
        <v>16.989999999999998</v>
      </c>
      <c r="B387" s="42">
        <v>4639</v>
      </c>
      <c r="C387" s="43" t="str">
        <f t="shared" si="6"/>
        <v>Tech Sheet</v>
      </c>
      <c r="D387" s="44" t="s">
        <v>73</v>
      </c>
      <c r="E387" s="48" t="s">
        <v>1407</v>
      </c>
      <c r="F387" s="49" t="s">
        <v>1408</v>
      </c>
      <c r="G387" s="10">
        <v>2025</v>
      </c>
      <c r="H387" s="11" t="s">
        <v>292</v>
      </c>
      <c r="I387" s="10" t="s">
        <v>40</v>
      </c>
      <c r="J387" s="11" t="s">
        <v>41</v>
      </c>
      <c r="K387" s="10" t="s">
        <v>957</v>
      </c>
      <c r="L387" s="10" t="s">
        <v>178</v>
      </c>
      <c r="M387" s="12" t="s">
        <v>179</v>
      </c>
      <c r="N387" s="12">
        <v>0.13</v>
      </c>
      <c r="O387" s="11" t="s">
        <v>39</v>
      </c>
      <c r="P387" s="11" t="s">
        <v>39</v>
      </c>
      <c r="Q387" s="11" t="s">
        <v>39</v>
      </c>
      <c r="R387" s="11" t="s">
        <v>28</v>
      </c>
      <c r="S387" s="11" t="s">
        <v>28</v>
      </c>
      <c r="T387" s="10" t="s">
        <v>28</v>
      </c>
      <c r="U387" s="13">
        <v>75</v>
      </c>
      <c r="V387" s="14">
        <v>6</v>
      </c>
      <c r="W387" s="14">
        <v>22</v>
      </c>
      <c r="X387" s="14" t="s">
        <v>28</v>
      </c>
    </row>
    <row r="388" spans="1:24" s="15" customFormat="1" ht="42" customHeight="1" x14ac:dyDescent="0.25">
      <c r="A388" s="53">
        <v>16.989999999999998</v>
      </c>
      <c r="B388" s="42">
        <v>5619</v>
      </c>
      <c r="C388" s="43" t="str">
        <f t="shared" si="6"/>
        <v>Tech Sheet</v>
      </c>
      <c r="D388" s="44" t="s">
        <v>25</v>
      </c>
      <c r="E388" s="48" t="s">
        <v>2052</v>
      </c>
      <c r="F388" s="49" t="s">
        <v>2053</v>
      </c>
      <c r="G388" s="10">
        <v>2024</v>
      </c>
      <c r="H388" s="11" t="s">
        <v>158</v>
      </c>
      <c r="I388" s="10" t="s">
        <v>40</v>
      </c>
      <c r="J388" s="11" t="s">
        <v>889</v>
      </c>
      <c r="K388" s="10" t="s">
        <v>275</v>
      </c>
      <c r="L388" s="10" t="s">
        <v>281</v>
      </c>
      <c r="M388" s="12" t="s">
        <v>282</v>
      </c>
      <c r="N388" s="12">
        <v>0.13500000000000001</v>
      </c>
      <c r="O388" s="11" t="s">
        <v>37</v>
      </c>
      <c r="P388" s="11" t="s">
        <v>37</v>
      </c>
      <c r="Q388" s="11" t="s">
        <v>37</v>
      </c>
      <c r="R388" s="11" t="s">
        <v>37</v>
      </c>
      <c r="S388" s="11" t="s">
        <v>28</v>
      </c>
      <c r="T388" s="10" t="s">
        <v>28</v>
      </c>
      <c r="U388" s="13">
        <v>75</v>
      </c>
      <c r="V388" s="14">
        <v>6</v>
      </c>
      <c r="W388" s="14">
        <v>25</v>
      </c>
      <c r="X388" s="14" t="s">
        <v>28</v>
      </c>
    </row>
    <row r="389" spans="1:24" s="15" customFormat="1" ht="42" customHeight="1" x14ac:dyDescent="0.25">
      <c r="A389" s="53">
        <v>16.989999999999998</v>
      </c>
      <c r="B389" s="42">
        <v>5619</v>
      </c>
      <c r="C389" s="43" t="str">
        <f t="shared" si="6"/>
        <v>Tech Sheet</v>
      </c>
      <c r="D389" s="44" t="s">
        <v>25</v>
      </c>
      <c r="E389" s="48" t="s">
        <v>2052</v>
      </c>
      <c r="F389" s="49" t="s">
        <v>2053</v>
      </c>
      <c r="G389" s="10">
        <v>2025</v>
      </c>
      <c r="H389" s="11" t="s">
        <v>158</v>
      </c>
      <c r="I389" s="10" t="s">
        <v>40</v>
      </c>
      <c r="J389" s="11" t="s">
        <v>889</v>
      </c>
      <c r="K389" s="10" t="s">
        <v>275</v>
      </c>
      <c r="L389" s="10" t="s">
        <v>281</v>
      </c>
      <c r="M389" s="12" t="s">
        <v>282</v>
      </c>
      <c r="N389" s="12">
        <v>0.13500000000000001</v>
      </c>
      <c r="O389" s="11" t="s">
        <v>39</v>
      </c>
      <c r="P389" s="11" t="s">
        <v>39</v>
      </c>
      <c r="Q389" s="11" t="s">
        <v>39</v>
      </c>
      <c r="R389" s="11" t="s">
        <v>37</v>
      </c>
      <c r="S389" s="11" t="s">
        <v>28</v>
      </c>
      <c r="T389" s="10" t="s">
        <v>28</v>
      </c>
      <c r="U389" s="13">
        <v>75</v>
      </c>
      <c r="V389" s="14">
        <v>6</v>
      </c>
      <c r="W389" s="14">
        <v>25</v>
      </c>
      <c r="X389" s="14" t="s">
        <v>28</v>
      </c>
    </row>
    <row r="390" spans="1:24" s="15" customFormat="1" ht="42" customHeight="1" x14ac:dyDescent="0.25">
      <c r="A390" s="53">
        <v>16.989999999999998</v>
      </c>
      <c r="B390" s="42">
        <v>6620</v>
      </c>
      <c r="C390" s="43" t="str">
        <f t="shared" si="6"/>
        <v>Tech Sheet</v>
      </c>
      <c r="D390" s="44" t="s">
        <v>25</v>
      </c>
      <c r="E390" s="48" t="s">
        <v>2467</v>
      </c>
      <c r="F390" s="49" t="s">
        <v>2469</v>
      </c>
      <c r="G390" s="10">
        <v>2019</v>
      </c>
      <c r="H390" s="11" t="s">
        <v>158</v>
      </c>
      <c r="I390" s="10" t="s">
        <v>40</v>
      </c>
      <c r="J390" s="11" t="s">
        <v>41</v>
      </c>
      <c r="K390" s="10" t="s">
        <v>159</v>
      </c>
      <c r="L390" s="10" t="s">
        <v>2258</v>
      </c>
      <c r="M390" s="12" t="s">
        <v>2468</v>
      </c>
      <c r="N390" s="12">
        <v>0.14000000000000001</v>
      </c>
      <c r="O390" s="11" t="s">
        <v>37</v>
      </c>
      <c r="P390" s="11" t="s">
        <v>37</v>
      </c>
      <c r="Q390" s="11" t="s">
        <v>28</v>
      </c>
      <c r="R390" s="11" t="s">
        <v>37</v>
      </c>
      <c r="S390" s="11" t="s">
        <v>28</v>
      </c>
      <c r="T390" s="10" t="s">
        <v>28</v>
      </c>
      <c r="U390" s="13">
        <v>75</v>
      </c>
      <c r="V390" s="14">
        <v>6</v>
      </c>
      <c r="W390" s="14">
        <v>20</v>
      </c>
      <c r="X390" s="14" t="s">
        <v>28</v>
      </c>
    </row>
    <row r="391" spans="1:24" s="15" customFormat="1" ht="42" customHeight="1" x14ac:dyDescent="0.25">
      <c r="A391" s="53">
        <v>16.989999999999998</v>
      </c>
      <c r="B391" s="42">
        <v>6627</v>
      </c>
      <c r="C391" s="43" t="str">
        <f t="shared" si="6"/>
        <v>Tech Sheet</v>
      </c>
      <c r="D391" s="44" t="s">
        <v>25</v>
      </c>
      <c r="E391" s="48" t="s">
        <v>2470</v>
      </c>
      <c r="F391" s="49" t="s">
        <v>2471</v>
      </c>
      <c r="G391" s="10">
        <v>2023</v>
      </c>
      <c r="H391" s="11" t="s">
        <v>26</v>
      </c>
      <c r="I391" s="10" t="s">
        <v>40</v>
      </c>
      <c r="J391" s="11" t="s">
        <v>41</v>
      </c>
      <c r="K391" s="10" t="s">
        <v>2219</v>
      </c>
      <c r="L391" s="10" t="s">
        <v>84</v>
      </c>
      <c r="M391" s="12" t="s">
        <v>2221</v>
      </c>
      <c r="N391" s="12">
        <v>0.13500000000000001</v>
      </c>
      <c r="O391" s="11" t="s">
        <v>37</v>
      </c>
      <c r="P391" s="11" t="s">
        <v>37</v>
      </c>
      <c r="Q391" s="11" t="s">
        <v>37</v>
      </c>
      <c r="R391" s="11" t="s">
        <v>37</v>
      </c>
      <c r="S391" s="11" t="s">
        <v>28</v>
      </c>
      <c r="T391" s="10" t="s">
        <v>28</v>
      </c>
      <c r="U391" s="13">
        <v>75</v>
      </c>
      <c r="V391" s="14">
        <v>6</v>
      </c>
      <c r="W391" s="14">
        <v>19</v>
      </c>
      <c r="X391" s="14" t="s">
        <v>28</v>
      </c>
    </row>
    <row r="392" spans="1:24" s="15" customFormat="1" ht="42" customHeight="1" x14ac:dyDescent="0.25">
      <c r="A392" s="53">
        <v>17</v>
      </c>
      <c r="B392" s="42">
        <v>4525</v>
      </c>
      <c r="C392" s="43" t="str">
        <f t="shared" si="6"/>
        <v>Tech Sheet</v>
      </c>
      <c r="D392" s="44" t="s">
        <v>73</v>
      </c>
      <c r="E392" s="48" t="s">
        <v>1342</v>
      </c>
      <c r="F392" s="49" t="s">
        <v>1343</v>
      </c>
      <c r="G392" s="10">
        <v>2024</v>
      </c>
      <c r="H392" s="11" t="s">
        <v>74</v>
      </c>
      <c r="I392" s="10" t="s">
        <v>40</v>
      </c>
      <c r="J392" s="11" t="s">
        <v>29</v>
      </c>
      <c r="K392" s="10" t="s">
        <v>1316</v>
      </c>
      <c r="L392" s="10" t="s">
        <v>101</v>
      </c>
      <c r="M392" s="12" t="s">
        <v>102</v>
      </c>
      <c r="N392" s="12">
        <v>0.13</v>
      </c>
      <c r="O392" s="11" t="s">
        <v>37</v>
      </c>
      <c r="P392" s="11" t="s">
        <v>37</v>
      </c>
      <c r="Q392" s="11" t="s">
        <v>28</v>
      </c>
      <c r="R392" s="11" t="s">
        <v>37</v>
      </c>
      <c r="S392" s="11" t="s">
        <v>28</v>
      </c>
      <c r="T392" s="10" t="s">
        <v>28</v>
      </c>
      <c r="U392" s="13">
        <v>75</v>
      </c>
      <c r="V392" s="14">
        <v>12</v>
      </c>
      <c r="W392" s="14">
        <v>14</v>
      </c>
      <c r="X392" s="14" t="s">
        <v>28</v>
      </c>
    </row>
    <row r="393" spans="1:24" s="15" customFormat="1" ht="42" customHeight="1" x14ac:dyDescent="0.25">
      <c r="A393" s="53">
        <v>17</v>
      </c>
      <c r="B393" s="42">
        <v>4525</v>
      </c>
      <c r="C393" s="43" t="str">
        <f t="shared" si="6"/>
        <v>Tech Sheet</v>
      </c>
      <c r="D393" s="44" t="s">
        <v>73</v>
      </c>
      <c r="E393" s="48" t="s">
        <v>1342</v>
      </c>
      <c r="F393" s="49" t="s">
        <v>1343</v>
      </c>
      <c r="G393" s="10">
        <v>2025</v>
      </c>
      <c r="H393" s="11" t="s">
        <v>74</v>
      </c>
      <c r="I393" s="10" t="s">
        <v>40</v>
      </c>
      <c r="J393" s="11" t="s">
        <v>29</v>
      </c>
      <c r="K393" s="10" t="s">
        <v>1316</v>
      </c>
      <c r="L393" s="10" t="s">
        <v>101</v>
      </c>
      <c r="M393" s="12" t="s">
        <v>102</v>
      </c>
      <c r="N393" s="12">
        <v>0.13</v>
      </c>
      <c r="O393" s="11" t="s">
        <v>39</v>
      </c>
      <c r="P393" s="11" t="s">
        <v>39</v>
      </c>
      <c r="Q393" s="11" t="s">
        <v>39</v>
      </c>
      <c r="R393" s="11" t="s">
        <v>37</v>
      </c>
      <c r="S393" s="11" t="s">
        <v>28</v>
      </c>
      <c r="T393" s="10" t="s">
        <v>28</v>
      </c>
      <c r="U393" s="13">
        <v>75</v>
      </c>
      <c r="V393" s="14">
        <v>12</v>
      </c>
      <c r="W393" s="14">
        <v>14</v>
      </c>
      <c r="X393" s="14" t="s">
        <v>28</v>
      </c>
    </row>
    <row r="394" spans="1:24" s="15" customFormat="1" ht="42" customHeight="1" x14ac:dyDescent="0.25">
      <c r="A394" s="53">
        <v>17.03</v>
      </c>
      <c r="B394" s="42">
        <v>3333</v>
      </c>
      <c r="C394" s="43" t="str">
        <f t="shared" si="6"/>
        <v>Tech Sheet</v>
      </c>
      <c r="D394" s="44" t="s">
        <v>25</v>
      </c>
      <c r="E394" s="48" t="s">
        <v>885</v>
      </c>
      <c r="F394" s="49" t="s">
        <v>888</v>
      </c>
      <c r="G394" s="10">
        <v>2022</v>
      </c>
      <c r="H394" s="11" t="s">
        <v>879</v>
      </c>
      <c r="I394" s="10" t="s">
        <v>40</v>
      </c>
      <c r="J394" s="11" t="s">
        <v>41</v>
      </c>
      <c r="K394" s="10" t="s">
        <v>880</v>
      </c>
      <c r="L394" s="10" t="s">
        <v>886</v>
      </c>
      <c r="M394" s="12" t="s">
        <v>887</v>
      </c>
      <c r="N394" s="12">
        <v>0.13</v>
      </c>
      <c r="O394" s="11" t="s">
        <v>37</v>
      </c>
      <c r="P394" s="11" t="s">
        <v>37</v>
      </c>
      <c r="Q394" s="11" t="s">
        <v>28</v>
      </c>
      <c r="R394" s="11" t="s">
        <v>28</v>
      </c>
      <c r="S394" s="11" t="s">
        <v>28</v>
      </c>
      <c r="T394" s="10" t="s">
        <v>28</v>
      </c>
      <c r="U394" s="13">
        <v>75</v>
      </c>
      <c r="V394" s="14">
        <v>6</v>
      </c>
      <c r="W394" s="14">
        <v>25</v>
      </c>
      <c r="X394" s="14" t="s">
        <v>28</v>
      </c>
    </row>
    <row r="395" spans="1:24" s="15" customFormat="1" ht="42" customHeight="1" x14ac:dyDescent="0.25">
      <c r="A395" s="53">
        <v>17.059999999999999</v>
      </c>
      <c r="B395" s="42">
        <v>5436</v>
      </c>
      <c r="C395" s="43" t="str">
        <f t="shared" si="6"/>
        <v>Tech Sheet</v>
      </c>
      <c r="D395" s="44" t="s">
        <v>25</v>
      </c>
      <c r="E395" s="48" t="s">
        <v>1818</v>
      </c>
      <c r="F395" s="49" t="s">
        <v>1819</v>
      </c>
      <c r="G395" s="10">
        <v>2025</v>
      </c>
      <c r="H395" s="11" t="s">
        <v>590</v>
      </c>
      <c r="I395" s="10" t="s">
        <v>40</v>
      </c>
      <c r="J395" s="11" t="s">
        <v>29</v>
      </c>
      <c r="K395" s="10" t="s">
        <v>591</v>
      </c>
      <c r="L395" s="10" t="s">
        <v>593</v>
      </c>
      <c r="M395" s="12" t="s">
        <v>594</v>
      </c>
      <c r="N395" s="12">
        <v>0.13500000000000001</v>
      </c>
      <c r="O395" s="11" t="s">
        <v>39</v>
      </c>
      <c r="P395" s="11" t="s">
        <v>39</v>
      </c>
      <c r="Q395" s="11" t="s">
        <v>39</v>
      </c>
      <c r="R395" s="11" t="s">
        <v>37</v>
      </c>
      <c r="S395" s="11" t="s">
        <v>28</v>
      </c>
      <c r="T395" s="10" t="s">
        <v>28</v>
      </c>
      <c r="U395" s="13">
        <v>75</v>
      </c>
      <c r="V395" s="14">
        <v>6</v>
      </c>
      <c r="W395" s="14">
        <v>21</v>
      </c>
      <c r="X395" s="14" t="s">
        <v>28</v>
      </c>
    </row>
    <row r="396" spans="1:24" s="15" customFormat="1" ht="42" customHeight="1" x14ac:dyDescent="0.25">
      <c r="A396" s="53">
        <v>17.13</v>
      </c>
      <c r="B396" s="42">
        <v>2191</v>
      </c>
      <c r="C396" s="43" t="str">
        <f t="shared" si="6"/>
        <v>Tech Sheet</v>
      </c>
      <c r="D396" s="44" t="s">
        <v>225</v>
      </c>
      <c r="E396" s="48" t="s">
        <v>443</v>
      </c>
      <c r="F396" s="49" t="s">
        <v>446</v>
      </c>
      <c r="G396" s="10">
        <v>2020</v>
      </c>
      <c r="H396" s="11" t="s">
        <v>434</v>
      </c>
      <c r="I396" s="10" t="s">
        <v>40</v>
      </c>
      <c r="J396" s="11" t="s">
        <v>29</v>
      </c>
      <c r="K396" s="10" t="s">
        <v>435</v>
      </c>
      <c r="L396" s="10" t="s">
        <v>444</v>
      </c>
      <c r="M396" s="12" t="s">
        <v>445</v>
      </c>
      <c r="N396" s="12">
        <v>0.11</v>
      </c>
      <c r="O396" s="11" t="s">
        <v>37</v>
      </c>
      <c r="P396" s="11" t="s">
        <v>37</v>
      </c>
      <c r="Q396" s="11" t="s">
        <v>28</v>
      </c>
      <c r="R396" s="11" t="s">
        <v>28</v>
      </c>
      <c r="S396" s="11" t="s">
        <v>28</v>
      </c>
      <c r="T396" s="10" t="s">
        <v>28</v>
      </c>
      <c r="U396" s="13">
        <v>37</v>
      </c>
      <c r="V396" s="14">
        <v>6</v>
      </c>
      <c r="W396" s="14">
        <v>36</v>
      </c>
      <c r="X396" s="14" t="s">
        <v>28</v>
      </c>
    </row>
    <row r="397" spans="1:24" s="15" customFormat="1" ht="42" customHeight="1" x14ac:dyDescent="0.25">
      <c r="A397" s="53">
        <v>17.190000000000001</v>
      </c>
      <c r="B397" s="42">
        <v>4369</v>
      </c>
      <c r="C397" s="43" t="str">
        <f t="shared" si="6"/>
        <v>Tech Sheet</v>
      </c>
      <c r="D397" s="44" t="s">
        <v>90</v>
      </c>
      <c r="E397" s="48" t="s">
        <v>1260</v>
      </c>
      <c r="F397" s="49" t="s">
        <v>1263</v>
      </c>
      <c r="G397" s="10">
        <v>2022</v>
      </c>
      <c r="H397" s="11" t="s">
        <v>91</v>
      </c>
      <c r="I397" s="10" t="s">
        <v>92</v>
      </c>
      <c r="J397" s="11" t="s">
        <v>104</v>
      </c>
      <c r="K397" s="10" t="s">
        <v>1218</v>
      </c>
      <c r="L397" s="10" t="s">
        <v>1261</v>
      </c>
      <c r="M397" s="12" t="s">
        <v>1262</v>
      </c>
      <c r="N397" s="12">
        <v>0.11</v>
      </c>
      <c r="O397" s="11" t="s">
        <v>37</v>
      </c>
      <c r="P397" s="11" t="s">
        <v>37</v>
      </c>
      <c r="Q397" s="11" t="s">
        <v>37</v>
      </c>
      <c r="R397" s="11" t="s">
        <v>37</v>
      </c>
      <c r="S397" s="11" t="s">
        <v>28</v>
      </c>
      <c r="T397" s="10" t="s">
        <v>28</v>
      </c>
      <c r="U397" s="13">
        <v>75</v>
      </c>
      <c r="V397" s="14">
        <v>6</v>
      </c>
      <c r="W397" s="14">
        <v>17</v>
      </c>
      <c r="X397" s="14" t="s">
        <v>28</v>
      </c>
    </row>
    <row r="398" spans="1:24" s="15" customFormat="1" ht="42" customHeight="1" x14ac:dyDescent="0.25">
      <c r="A398" s="53">
        <v>17.21</v>
      </c>
      <c r="B398" s="42">
        <v>4367</v>
      </c>
      <c r="C398" s="43" t="str">
        <f t="shared" si="6"/>
        <v>Tech Sheet</v>
      </c>
      <c r="D398" s="44" t="s">
        <v>90</v>
      </c>
      <c r="E398" s="48" t="s">
        <v>1252</v>
      </c>
      <c r="F398" s="49" t="s">
        <v>1255</v>
      </c>
      <c r="G398" s="10">
        <v>2024</v>
      </c>
      <c r="H398" s="11" t="s">
        <v>91</v>
      </c>
      <c r="I398" s="10" t="s">
        <v>40</v>
      </c>
      <c r="J398" s="11" t="s">
        <v>41</v>
      </c>
      <c r="K398" s="10" t="s">
        <v>1218</v>
      </c>
      <c r="L398" s="10" t="s">
        <v>1253</v>
      </c>
      <c r="M398" s="12" t="s">
        <v>1254</v>
      </c>
      <c r="N398" s="12">
        <v>0.14499999999999999</v>
      </c>
      <c r="O398" s="11" t="s">
        <v>39</v>
      </c>
      <c r="P398" s="11" t="s">
        <v>39</v>
      </c>
      <c r="Q398" s="11" t="s">
        <v>39</v>
      </c>
      <c r="R398" s="11" t="s">
        <v>37</v>
      </c>
      <c r="S398" s="11" t="s">
        <v>28</v>
      </c>
      <c r="T398" s="10" t="s">
        <v>28</v>
      </c>
      <c r="U398" s="13">
        <v>75</v>
      </c>
      <c r="V398" s="14">
        <v>6</v>
      </c>
      <c r="W398" s="14">
        <v>21</v>
      </c>
      <c r="X398" s="14" t="s">
        <v>28</v>
      </c>
    </row>
    <row r="399" spans="1:24" s="15" customFormat="1" ht="42" customHeight="1" x14ac:dyDescent="0.25">
      <c r="A399" s="53">
        <v>17.239999999999998</v>
      </c>
      <c r="B399" s="42">
        <v>3332</v>
      </c>
      <c r="C399" s="43" t="str">
        <f t="shared" si="6"/>
        <v>Tech Sheet</v>
      </c>
      <c r="D399" s="44" t="s">
        <v>25</v>
      </c>
      <c r="E399" s="48" t="s">
        <v>881</v>
      </c>
      <c r="F399" s="49" t="s">
        <v>884</v>
      </c>
      <c r="G399" s="10">
        <v>2024</v>
      </c>
      <c r="H399" s="11" t="s">
        <v>879</v>
      </c>
      <c r="I399" s="10" t="s">
        <v>40</v>
      </c>
      <c r="J399" s="11" t="s">
        <v>29</v>
      </c>
      <c r="K399" s="10" t="s">
        <v>880</v>
      </c>
      <c r="L399" s="10" t="s">
        <v>882</v>
      </c>
      <c r="M399" s="12" t="s">
        <v>883</v>
      </c>
      <c r="N399" s="12">
        <v>0.13500000000000001</v>
      </c>
      <c r="O399" s="11" t="s">
        <v>37</v>
      </c>
      <c r="P399" s="11" t="s">
        <v>37</v>
      </c>
      <c r="Q399" s="11" t="s">
        <v>28</v>
      </c>
      <c r="R399" s="11" t="s">
        <v>28</v>
      </c>
      <c r="S399" s="11" t="s">
        <v>28</v>
      </c>
      <c r="T399" s="10" t="s">
        <v>28</v>
      </c>
      <c r="U399" s="13">
        <v>75</v>
      </c>
      <c r="V399" s="14">
        <v>6</v>
      </c>
      <c r="W399" s="14">
        <v>25</v>
      </c>
      <c r="X399" s="14" t="s">
        <v>28</v>
      </c>
    </row>
    <row r="400" spans="1:24" s="15" customFormat="1" ht="42" customHeight="1" x14ac:dyDescent="0.25">
      <c r="A400" s="53">
        <v>17.239999999999998</v>
      </c>
      <c r="B400" s="42">
        <v>3332</v>
      </c>
      <c r="C400" s="43" t="str">
        <f t="shared" ref="C400:C463" si="7">HYPERLINK("http://www.alliancewine.com/-"&amp;IF(UPPER(G400)="N/V",0,G400)&amp;"-"&amp;B400,"Tech Sheet")</f>
        <v>Tech Sheet</v>
      </c>
      <c r="D400" s="44" t="s">
        <v>25</v>
      </c>
      <c r="E400" s="48" t="s">
        <v>881</v>
      </c>
      <c r="F400" s="49" t="s">
        <v>884</v>
      </c>
      <c r="G400" s="10">
        <v>2025</v>
      </c>
      <c r="H400" s="11" t="s">
        <v>879</v>
      </c>
      <c r="I400" s="10" t="s">
        <v>40</v>
      </c>
      <c r="J400" s="11" t="s">
        <v>29</v>
      </c>
      <c r="K400" s="10" t="s">
        <v>880</v>
      </c>
      <c r="L400" s="10" t="s">
        <v>882</v>
      </c>
      <c r="M400" s="12" t="s">
        <v>883</v>
      </c>
      <c r="N400" s="12">
        <v>0.13500000000000001</v>
      </c>
      <c r="O400" s="11" t="s">
        <v>39</v>
      </c>
      <c r="P400" s="11" t="s">
        <v>39</v>
      </c>
      <c r="Q400" s="11" t="s">
        <v>39</v>
      </c>
      <c r="R400" s="11" t="s">
        <v>28</v>
      </c>
      <c r="S400" s="11" t="s">
        <v>28</v>
      </c>
      <c r="T400" s="10" t="s">
        <v>28</v>
      </c>
      <c r="U400" s="13">
        <v>75</v>
      </c>
      <c r="V400" s="14">
        <v>6</v>
      </c>
      <c r="W400" s="14">
        <v>25</v>
      </c>
      <c r="X400" s="14" t="s">
        <v>28</v>
      </c>
    </row>
    <row r="401" spans="1:24" s="15" customFormat="1" ht="42" customHeight="1" x14ac:dyDescent="0.25">
      <c r="A401" s="53">
        <v>17.239999999999998</v>
      </c>
      <c r="B401" s="42">
        <v>3333</v>
      </c>
      <c r="C401" s="43" t="str">
        <f t="shared" si="7"/>
        <v>Tech Sheet</v>
      </c>
      <c r="D401" s="44" t="s">
        <v>25</v>
      </c>
      <c r="E401" s="48" t="s">
        <v>885</v>
      </c>
      <c r="F401" s="49" t="s">
        <v>888</v>
      </c>
      <c r="G401" s="10">
        <v>2023</v>
      </c>
      <c r="H401" s="11" t="s">
        <v>879</v>
      </c>
      <c r="I401" s="10" t="s">
        <v>40</v>
      </c>
      <c r="J401" s="11" t="s">
        <v>41</v>
      </c>
      <c r="K401" s="10" t="s">
        <v>880</v>
      </c>
      <c r="L401" s="10" t="s">
        <v>886</v>
      </c>
      <c r="M401" s="12" t="s">
        <v>887</v>
      </c>
      <c r="N401" s="12">
        <v>0.13500000000000001</v>
      </c>
      <c r="O401" s="11" t="s">
        <v>37</v>
      </c>
      <c r="P401" s="11" t="s">
        <v>37</v>
      </c>
      <c r="Q401" s="11" t="s">
        <v>28</v>
      </c>
      <c r="R401" s="11" t="s">
        <v>28</v>
      </c>
      <c r="S401" s="11" t="s">
        <v>28</v>
      </c>
      <c r="T401" s="10" t="s">
        <v>28</v>
      </c>
      <c r="U401" s="13">
        <v>75</v>
      </c>
      <c r="V401" s="14">
        <v>6</v>
      </c>
      <c r="W401" s="14">
        <v>25</v>
      </c>
      <c r="X401" s="14" t="s">
        <v>28</v>
      </c>
    </row>
    <row r="402" spans="1:24" s="15" customFormat="1" ht="42" customHeight="1" x14ac:dyDescent="0.25">
      <c r="A402" s="53">
        <v>17.239999999999998</v>
      </c>
      <c r="B402" s="42">
        <v>3333</v>
      </c>
      <c r="C402" s="43" t="str">
        <f t="shared" si="7"/>
        <v>Tech Sheet</v>
      </c>
      <c r="D402" s="44" t="s">
        <v>25</v>
      </c>
      <c r="E402" s="48" t="s">
        <v>885</v>
      </c>
      <c r="F402" s="49" t="s">
        <v>888</v>
      </c>
      <c r="G402" s="10">
        <v>2024</v>
      </c>
      <c r="H402" s="11" t="s">
        <v>879</v>
      </c>
      <c r="I402" s="10" t="s">
        <v>40</v>
      </c>
      <c r="J402" s="11" t="s">
        <v>41</v>
      </c>
      <c r="K402" s="10" t="s">
        <v>880</v>
      </c>
      <c r="L402" s="10" t="s">
        <v>886</v>
      </c>
      <c r="M402" s="12" t="s">
        <v>887</v>
      </c>
      <c r="N402" s="12">
        <v>0.13500000000000001</v>
      </c>
      <c r="O402" s="11" t="s">
        <v>39</v>
      </c>
      <c r="P402" s="11" t="s">
        <v>39</v>
      </c>
      <c r="Q402" s="11" t="s">
        <v>39</v>
      </c>
      <c r="R402" s="11" t="s">
        <v>28</v>
      </c>
      <c r="S402" s="11" t="s">
        <v>28</v>
      </c>
      <c r="T402" s="10" t="s">
        <v>28</v>
      </c>
      <c r="U402" s="13">
        <v>75</v>
      </c>
      <c r="V402" s="14">
        <v>6</v>
      </c>
      <c r="W402" s="14">
        <v>25</v>
      </c>
      <c r="X402" s="14" t="s">
        <v>28</v>
      </c>
    </row>
    <row r="403" spans="1:24" s="15" customFormat="1" ht="42" customHeight="1" x14ac:dyDescent="0.25">
      <c r="A403" s="53">
        <v>17.239999999999998</v>
      </c>
      <c r="B403" s="42">
        <v>5781</v>
      </c>
      <c r="C403" s="43" t="str">
        <f t="shared" si="7"/>
        <v>Tech Sheet</v>
      </c>
      <c r="D403" s="44" t="s">
        <v>25</v>
      </c>
      <c r="E403" s="48" t="s">
        <v>2215</v>
      </c>
      <c r="F403" s="49" t="s">
        <v>2216</v>
      </c>
      <c r="G403" s="10">
        <v>2024</v>
      </c>
      <c r="H403" s="11" t="s">
        <v>26</v>
      </c>
      <c r="I403" s="10" t="s">
        <v>35</v>
      </c>
      <c r="J403" s="11" t="s">
        <v>29</v>
      </c>
      <c r="K403" s="10" t="s">
        <v>2214</v>
      </c>
      <c r="L403" s="10" t="s">
        <v>32</v>
      </c>
      <c r="M403" s="12" t="s">
        <v>33</v>
      </c>
      <c r="N403" s="12">
        <v>0.11</v>
      </c>
      <c r="O403" s="11" t="s">
        <v>37</v>
      </c>
      <c r="P403" s="11" t="s">
        <v>37</v>
      </c>
      <c r="Q403" s="11" t="s">
        <v>28</v>
      </c>
      <c r="R403" s="11" t="s">
        <v>28</v>
      </c>
      <c r="S403" s="11" t="s">
        <v>28</v>
      </c>
      <c r="T403" s="10" t="s">
        <v>28</v>
      </c>
      <c r="U403" s="13">
        <v>75</v>
      </c>
      <c r="V403" s="14">
        <v>6</v>
      </c>
      <c r="W403" s="14">
        <v>16</v>
      </c>
      <c r="X403" s="14" t="s">
        <v>28</v>
      </c>
    </row>
    <row r="404" spans="1:24" s="15" customFormat="1" ht="42" customHeight="1" x14ac:dyDescent="0.25">
      <c r="A404" s="53">
        <v>17.239999999999998</v>
      </c>
      <c r="B404" s="42">
        <v>5781</v>
      </c>
      <c r="C404" s="43" t="str">
        <f t="shared" si="7"/>
        <v>Tech Sheet</v>
      </c>
      <c r="D404" s="44" t="s">
        <v>25</v>
      </c>
      <c r="E404" s="48" t="s">
        <v>2215</v>
      </c>
      <c r="F404" s="49" t="s">
        <v>2216</v>
      </c>
      <c r="G404" s="10">
        <v>2025</v>
      </c>
      <c r="H404" s="11" t="s">
        <v>26</v>
      </c>
      <c r="I404" s="10" t="s">
        <v>35</v>
      </c>
      <c r="J404" s="11" t="s">
        <v>29</v>
      </c>
      <c r="K404" s="10" t="s">
        <v>2214</v>
      </c>
      <c r="L404" s="10" t="s">
        <v>32</v>
      </c>
      <c r="M404" s="12" t="s">
        <v>33</v>
      </c>
      <c r="N404" s="12">
        <v>0.11</v>
      </c>
      <c r="O404" s="11" t="s">
        <v>39</v>
      </c>
      <c r="P404" s="11" t="s">
        <v>39</v>
      </c>
      <c r="Q404" s="11" t="s">
        <v>39</v>
      </c>
      <c r="R404" s="11" t="s">
        <v>28</v>
      </c>
      <c r="S404" s="11" t="s">
        <v>28</v>
      </c>
      <c r="T404" s="10" t="s">
        <v>28</v>
      </c>
      <c r="U404" s="13">
        <v>75</v>
      </c>
      <c r="V404" s="14">
        <v>6</v>
      </c>
      <c r="W404" s="14">
        <v>16</v>
      </c>
      <c r="X404" s="14" t="s">
        <v>28</v>
      </c>
    </row>
    <row r="405" spans="1:24" s="15" customFormat="1" ht="42" customHeight="1" x14ac:dyDescent="0.25">
      <c r="A405" s="53">
        <v>17.260000000000002</v>
      </c>
      <c r="B405" s="42">
        <v>5436</v>
      </c>
      <c r="C405" s="43" t="str">
        <f t="shared" si="7"/>
        <v>Tech Sheet</v>
      </c>
      <c r="D405" s="44" t="s">
        <v>25</v>
      </c>
      <c r="E405" s="48" t="s">
        <v>1818</v>
      </c>
      <c r="F405" s="49" t="s">
        <v>1819</v>
      </c>
      <c r="G405" s="10">
        <v>2024</v>
      </c>
      <c r="H405" s="11" t="s">
        <v>590</v>
      </c>
      <c r="I405" s="10" t="s">
        <v>40</v>
      </c>
      <c r="J405" s="11" t="s">
        <v>29</v>
      </c>
      <c r="K405" s="10" t="s">
        <v>591</v>
      </c>
      <c r="L405" s="10" t="s">
        <v>593</v>
      </c>
      <c r="M405" s="12" t="s">
        <v>594</v>
      </c>
      <c r="N405" s="12">
        <v>0.14000000000000001</v>
      </c>
      <c r="O405" s="11" t="s">
        <v>37</v>
      </c>
      <c r="P405" s="11" t="s">
        <v>37</v>
      </c>
      <c r="Q405" s="11" t="s">
        <v>37</v>
      </c>
      <c r="R405" s="11" t="s">
        <v>37</v>
      </c>
      <c r="S405" s="11" t="s">
        <v>28</v>
      </c>
      <c r="T405" s="10" t="s">
        <v>28</v>
      </c>
      <c r="U405" s="13">
        <v>75</v>
      </c>
      <c r="V405" s="14">
        <v>6</v>
      </c>
      <c r="W405" s="14">
        <v>21</v>
      </c>
      <c r="X405" s="14" t="s">
        <v>28</v>
      </c>
    </row>
    <row r="406" spans="1:24" s="15" customFormat="1" ht="42" customHeight="1" x14ac:dyDescent="0.25">
      <c r="A406" s="53">
        <v>17.28</v>
      </c>
      <c r="B406" s="42">
        <v>1217</v>
      </c>
      <c r="C406" s="43" t="str">
        <f t="shared" si="7"/>
        <v>Tech Sheet</v>
      </c>
      <c r="D406" s="44" t="s">
        <v>90</v>
      </c>
      <c r="E406" s="48" t="s">
        <v>144</v>
      </c>
      <c r="F406" s="49" t="s">
        <v>145</v>
      </c>
      <c r="G406" s="10">
        <v>2023</v>
      </c>
      <c r="H406" s="11" t="s">
        <v>138</v>
      </c>
      <c r="I406" s="10" t="s">
        <v>40</v>
      </c>
      <c r="J406" s="11" t="s">
        <v>41</v>
      </c>
      <c r="K406" s="10" t="s">
        <v>139</v>
      </c>
      <c r="L406" s="10" t="s">
        <v>141</v>
      </c>
      <c r="M406" s="12" t="s">
        <v>142</v>
      </c>
      <c r="N406" s="12">
        <v>0.14000000000000001</v>
      </c>
      <c r="O406" s="11" t="s">
        <v>37</v>
      </c>
      <c r="P406" s="11" t="s">
        <v>37</v>
      </c>
      <c r="Q406" s="11" t="s">
        <v>28</v>
      </c>
      <c r="R406" s="11" t="s">
        <v>28</v>
      </c>
      <c r="S406" s="11" t="s">
        <v>28</v>
      </c>
      <c r="T406" s="10" t="s">
        <v>28</v>
      </c>
      <c r="U406" s="13">
        <v>75</v>
      </c>
      <c r="V406" s="14">
        <v>6</v>
      </c>
      <c r="W406" s="14">
        <v>13</v>
      </c>
      <c r="X406" s="14" t="s">
        <v>28</v>
      </c>
    </row>
    <row r="407" spans="1:24" s="15" customFormat="1" ht="42" customHeight="1" x14ac:dyDescent="0.25">
      <c r="A407" s="53">
        <v>17.329999999999998</v>
      </c>
      <c r="B407" s="42">
        <v>4394</v>
      </c>
      <c r="C407" s="43" t="str">
        <f t="shared" si="7"/>
        <v>Tech Sheet</v>
      </c>
      <c r="D407" s="44" t="s">
        <v>201</v>
      </c>
      <c r="E407" s="48" t="s">
        <v>1301</v>
      </c>
      <c r="F407" s="49" t="s">
        <v>1302</v>
      </c>
      <c r="G407" s="10">
        <v>2024</v>
      </c>
      <c r="H407" s="11" t="s">
        <v>1294</v>
      </c>
      <c r="I407" s="10" t="s">
        <v>40</v>
      </c>
      <c r="J407" s="11" t="s">
        <v>29</v>
      </c>
      <c r="K407" s="10" t="s">
        <v>1295</v>
      </c>
      <c r="L407" s="10" t="s">
        <v>101</v>
      </c>
      <c r="M407" s="12" t="s">
        <v>102</v>
      </c>
      <c r="N407" s="12">
        <v>0.13500000000000001</v>
      </c>
      <c r="O407" s="11" t="s">
        <v>37</v>
      </c>
      <c r="P407" s="11" t="s">
        <v>28</v>
      </c>
      <c r="Q407" s="11" t="s">
        <v>28</v>
      </c>
      <c r="R407" s="11" t="s">
        <v>28</v>
      </c>
      <c r="S407" s="11" t="s">
        <v>28</v>
      </c>
      <c r="T407" s="10" t="s">
        <v>28</v>
      </c>
      <c r="U407" s="13">
        <v>75</v>
      </c>
      <c r="V407" s="14">
        <v>12</v>
      </c>
      <c r="W407" s="14">
        <v>14</v>
      </c>
      <c r="X407" s="14" t="s">
        <v>28</v>
      </c>
    </row>
    <row r="408" spans="1:24" s="15" customFormat="1" ht="42" customHeight="1" x14ac:dyDescent="0.25">
      <c r="A408" s="53">
        <v>17.34</v>
      </c>
      <c r="B408" s="42">
        <v>3747</v>
      </c>
      <c r="C408" s="43" t="str">
        <f t="shared" si="7"/>
        <v>Tech Sheet</v>
      </c>
      <c r="D408" s="44" t="s">
        <v>25</v>
      </c>
      <c r="E408" s="48" t="s">
        <v>1036</v>
      </c>
      <c r="F408" s="49" t="s">
        <v>1037</v>
      </c>
      <c r="G408" s="10">
        <v>2025</v>
      </c>
      <c r="H408" s="11" t="s">
        <v>670</v>
      </c>
      <c r="I408" s="10" t="s">
        <v>40</v>
      </c>
      <c r="J408" s="11" t="s">
        <v>104</v>
      </c>
      <c r="K408" s="10" t="s">
        <v>1025</v>
      </c>
      <c r="L408" s="10" t="s">
        <v>43</v>
      </c>
      <c r="M408" s="12" t="s">
        <v>44</v>
      </c>
      <c r="N408" s="12">
        <v>0.125</v>
      </c>
      <c r="O408" s="11" t="s">
        <v>39</v>
      </c>
      <c r="P408" s="11" t="s">
        <v>39</v>
      </c>
      <c r="Q408" s="11" t="s">
        <v>39</v>
      </c>
      <c r="R408" s="11" t="s">
        <v>28</v>
      </c>
      <c r="S408" s="11" t="s">
        <v>28</v>
      </c>
      <c r="T408" s="10" t="s">
        <v>28</v>
      </c>
      <c r="U408" s="13">
        <v>75</v>
      </c>
      <c r="V408" s="14">
        <v>6</v>
      </c>
      <c r="W408" s="14">
        <v>21</v>
      </c>
      <c r="X408" s="14" t="s">
        <v>28</v>
      </c>
    </row>
    <row r="409" spans="1:24" s="15" customFormat="1" ht="42" customHeight="1" x14ac:dyDescent="0.25">
      <c r="A409" s="53">
        <v>17.34</v>
      </c>
      <c r="B409" s="42">
        <v>3788</v>
      </c>
      <c r="C409" s="43" t="str">
        <f t="shared" si="7"/>
        <v>Tech Sheet</v>
      </c>
      <c r="D409" s="44" t="s">
        <v>419</v>
      </c>
      <c r="E409" s="48" t="s">
        <v>1077</v>
      </c>
      <c r="F409" s="49" t="s">
        <v>1078</v>
      </c>
      <c r="G409" s="10">
        <v>2023</v>
      </c>
      <c r="H409" s="11" t="s">
        <v>420</v>
      </c>
      <c r="I409" s="10" t="s">
        <v>40</v>
      </c>
      <c r="J409" s="11" t="s">
        <v>41</v>
      </c>
      <c r="K409" s="10" t="s">
        <v>1070</v>
      </c>
      <c r="L409" s="10" t="s">
        <v>248</v>
      </c>
      <c r="M409" s="12" t="s">
        <v>249</v>
      </c>
      <c r="N409" s="12">
        <v>0.13500000000000001</v>
      </c>
      <c r="O409" s="11" t="s">
        <v>37</v>
      </c>
      <c r="P409" s="11" t="s">
        <v>37</v>
      </c>
      <c r="Q409" s="11" t="s">
        <v>28</v>
      </c>
      <c r="R409" s="11" t="s">
        <v>37</v>
      </c>
      <c r="S409" s="11" t="s">
        <v>28</v>
      </c>
      <c r="T409" s="10" t="s">
        <v>28</v>
      </c>
      <c r="U409" s="13">
        <v>75</v>
      </c>
      <c r="V409" s="14">
        <v>6</v>
      </c>
      <c r="W409" s="14">
        <v>28</v>
      </c>
      <c r="X409" s="14" t="s">
        <v>28</v>
      </c>
    </row>
    <row r="410" spans="1:24" s="15" customFormat="1" ht="42" customHeight="1" x14ac:dyDescent="0.25">
      <c r="A410" s="53">
        <v>17.37</v>
      </c>
      <c r="B410" s="42">
        <v>4368</v>
      </c>
      <c r="C410" s="43" t="str">
        <f t="shared" si="7"/>
        <v>Tech Sheet</v>
      </c>
      <c r="D410" s="44" t="s">
        <v>90</v>
      </c>
      <c r="E410" s="48" t="s">
        <v>1257</v>
      </c>
      <c r="F410" s="49" t="s">
        <v>1259</v>
      </c>
      <c r="G410" s="10" t="s">
        <v>1256</v>
      </c>
      <c r="H410" s="11" t="s">
        <v>91</v>
      </c>
      <c r="I410" s="10" t="s">
        <v>92</v>
      </c>
      <c r="J410" s="11" t="s">
        <v>29</v>
      </c>
      <c r="K410" s="10" t="s">
        <v>1218</v>
      </c>
      <c r="L410" s="10" t="s">
        <v>95</v>
      </c>
      <c r="M410" s="12" t="s">
        <v>1258</v>
      </c>
      <c r="N410" s="12">
        <v>0.115</v>
      </c>
      <c r="O410" s="11" t="s">
        <v>37</v>
      </c>
      <c r="P410" s="11" t="s">
        <v>37</v>
      </c>
      <c r="Q410" s="11" t="s">
        <v>37</v>
      </c>
      <c r="R410" s="11" t="s">
        <v>37</v>
      </c>
      <c r="S410" s="11" t="s">
        <v>28</v>
      </c>
      <c r="T410" s="10" t="s">
        <v>28</v>
      </c>
      <c r="U410" s="13">
        <v>75</v>
      </c>
      <c r="V410" s="14">
        <v>6</v>
      </c>
      <c r="W410" s="14">
        <v>17</v>
      </c>
      <c r="X410" s="14" t="s">
        <v>28</v>
      </c>
    </row>
    <row r="411" spans="1:24" s="15" customFormat="1" ht="42" customHeight="1" x14ac:dyDescent="0.25">
      <c r="A411" s="53">
        <v>17.37</v>
      </c>
      <c r="B411" s="42">
        <v>4368</v>
      </c>
      <c r="C411" s="43" t="str">
        <f t="shared" si="7"/>
        <v>Tech Sheet</v>
      </c>
      <c r="D411" s="44" t="s">
        <v>90</v>
      </c>
      <c r="E411" s="48" t="s">
        <v>1257</v>
      </c>
      <c r="F411" s="49" t="s">
        <v>1259</v>
      </c>
      <c r="G411" s="10">
        <v>2023</v>
      </c>
      <c r="H411" s="11" t="s">
        <v>91</v>
      </c>
      <c r="I411" s="10" t="s">
        <v>92</v>
      </c>
      <c r="J411" s="11" t="s">
        <v>29</v>
      </c>
      <c r="K411" s="10" t="s">
        <v>1218</v>
      </c>
      <c r="L411" s="10" t="s">
        <v>95</v>
      </c>
      <c r="M411" s="12" t="s">
        <v>1258</v>
      </c>
      <c r="N411" s="12">
        <v>0.115</v>
      </c>
      <c r="O411" s="11" t="s">
        <v>39</v>
      </c>
      <c r="P411" s="11" t="s">
        <v>39</v>
      </c>
      <c r="Q411" s="11" t="s">
        <v>39</v>
      </c>
      <c r="R411" s="11" t="s">
        <v>37</v>
      </c>
      <c r="S411" s="11" t="s">
        <v>28</v>
      </c>
      <c r="T411" s="10" t="s">
        <v>28</v>
      </c>
      <c r="U411" s="13">
        <v>75</v>
      </c>
      <c r="V411" s="14">
        <v>6</v>
      </c>
      <c r="W411" s="14">
        <v>17</v>
      </c>
      <c r="X411" s="14" t="s">
        <v>28</v>
      </c>
    </row>
    <row r="412" spans="1:24" s="15" customFormat="1" ht="42" customHeight="1" x14ac:dyDescent="0.25">
      <c r="A412" s="53">
        <v>17.41</v>
      </c>
      <c r="B412" s="42">
        <v>4369</v>
      </c>
      <c r="C412" s="43" t="str">
        <f t="shared" si="7"/>
        <v>Tech Sheet</v>
      </c>
      <c r="D412" s="44" t="s">
        <v>90</v>
      </c>
      <c r="E412" s="48" t="s">
        <v>1260</v>
      </c>
      <c r="F412" s="49" t="s">
        <v>1263</v>
      </c>
      <c r="G412" s="10">
        <v>2023</v>
      </c>
      <c r="H412" s="11" t="s">
        <v>91</v>
      </c>
      <c r="I412" s="10" t="s">
        <v>92</v>
      </c>
      <c r="J412" s="11" t="s">
        <v>104</v>
      </c>
      <c r="K412" s="10" t="s">
        <v>1218</v>
      </c>
      <c r="L412" s="10" t="s">
        <v>1261</v>
      </c>
      <c r="M412" s="12" t="s">
        <v>1262</v>
      </c>
      <c r="N412" s="12">
        <v>0.115</v>
      </c>
      <c r="O412" s="11" t="s">
        <v>39</v>
      </c>
      <c r="P412" s="11" t="s">
        <v>39</v>
      </c>
      <c r="Q412" s="11" t="s">
        <v>37</v>
      </c>
      <c r="R412" s="11" t="s">
        <v>37</v>
      </c>
      <c r="S412" s="11" t="s">
        <v>28</v>
      </c>
      <c r="T412" s="10" t="s">
        <v>28</v>
      </c>
      <c r="U412" s="13">
        <v>75</v>
      </c>
      <c r="V412" s="14">
        <v>6</v>
      </c>
      <c r="W412" s="14">
        <v>17</v>
      </c>
      <c r="X412" s="14" t="s">
        <v>28</v>
      </c>
    </row>
    <row r="413" spans="1:24" s="15" customFormat="1" ht="42" customHeight="1" x14ac:dyDescent="0.25">
      <c r="A413" s="53">
        <v>17.43</v>
      </c>
      <c r="B413" s="42">
        <v>4367</v>
      </c>
      <c r="C413" s="43" t="str">
        <f t="shared" si="7"/>
        <v>Tech Sheet</v>
      </c>
      <c r="D413" s="44" t="s">
        <v>90</v>
      </c>
      <c r="E413" s="48" t="s">
        <v>1252</v>
      </c>
      <c r="F413" s="49" t="s">
        <v>1255</v>
      </c>
      <c r="G413" s="10">
        <v>2023</v>
      </c>
      <c r="H413" s="11" t="s">
        <v>91</v>
      </c>
      <c r="I413" s="10" t="s">
        <v>40</v>
      </c>
      <c r="J413" s="11" t="s">
        <v>41</v>
      </c>
      <c r="K413" s="10" t="s">
        <v>1218</v>
      </c>
      <c r="L413" s="10" t="s">
        <v>1253</v>
      </c>
      <c r="M413" s="12" t="s">
        <v>1254</v>
      </c>
      <c r="N413" s="12">
        <v>0.15</v>
      </c>
      <c r="O413" s="11" t="s">
        <v>37</v>
      </c>
      <c r="P413" s="11" t="s">
        <v>37</v>
      </c>
      <c r="Q413" s="11" t="s">
        <v>28</v>
      </c>
      <c r="R413" s="11" t="s">
        <v>37</v>
      </c>
      <c r="S413" s="11" t="s">
        <v>28</v>
      </c>
      <c r="T413" s="10" t="s">
        <v>28</v>
      </c>
      <c r="U413" s="13">
        <v>75</v>
      </c>
      <c r="V413" s="14">
        <v>6</v>
      </c>
      <c r="W413" s="14">
        <v>21</v>
      </c>
      <c r="X413" s="14" t="s">
        <v>28</v>
      </c>
    </row>
    <row r="414" spans="1:24" s="15" customFormat="1" ht="42" customHeight="1" x14ac:dyDescent="0.25">
      <c r="A414" s="53">
        <v>17.45</v>
      </c>
      <c r="B414" s="42">
        <v>6257</v>
      </c>
      <c r="C414" s="43" t="str">
        <f t="shared" si="7"/>
        <v>Tech Sheet</v>
      </c>
      <c r="D414" s="44" t="s">
        <v>90</v>
      </c>
      <c r="E414" s="48" t="s">
        <v>2377</v>
      </c>
      <c r="F414" s="49" t="s">
        <v>2378</v>
      </c>
      <c r="G414" s="10">
        <v>2024</v>
      </c>
      <c r="H414" s="11" t="s">
        <v>1094</v>
      </c>
      <c r="I414" s="10" t="s">
        <v>40</v>
      </c>
      <c r="J414" s="11" t="s">
        <v>41</v>
      </c>
      <c r="K414" s="10" t="s">
        <v>2343</v>
      </c>
      <c r="L414" s="10" t="s">
        <v>454</v>
      </c>
      <c r="M414" s="12" t="s">
        <v>455</v>
      </c>
      <c r="N414" s="12">
        <v>0.125</v>
      </c>
      <c r="O414" s="11" t="s">
        <v>39</v>
      </c>
      <c r="P414" s="11" t="s">
        <v>39</v>
      </c>
      <c r="Q414" s="11" t="s">
        <v>39</v>
      </c>
      <c r="R414" s="11" t="s">
        <v>37</v>
      </c>
      <c r="S414" s="11" t="s">
        <v>28</v>
      </c>
      <c r="T414" s="10" t="s">
        <v>28</v>
      </c>
      <c r="U414" s="13">
        <v>75</v>
      </c>
      <c r="V414" s="14">
        <v>6</v>
      </c>
      <c r="W414" s="14">
        <v>0</v>
      </c>
      <c r="X414" s="14" t="s">
        <v>28</v>
      </c>
    </row>
    <row r="415" spans="1:24" s="15" customFormat="1" ht="42" customHeight="1" x14ac:dyDescent="0.25">
      <c r="A415" s="53">
        <v>17.48</v>
      </c>
      <c r="B415" s="42">
        <v>6256</v>
      </c>
      <c r="C415" s="43" t="str">
        <f t="shared" si="7"/>
        <v>Tech Sheet</v>
      </c>
      <c r="D415" s="44" t="s">
        <v>90</v>
      </c>
      <c r="E415" s="48" t="s">
        <v>2374</v>
      </c>
      <c r="F415" s="49" t="s">
        <v>2376</v>
      </c>
      <c r="G415" s="10">
        <v>2023</v>
      </c>
      <c r="H415" s="11" t="s">
        <v>1094</v>
      </c>
      <c r="I415" s="10" t="s">
        <v>40</v>
      </c>
      <c r="J415" s="11" t="s">
        <v>29</v>
      </c>
      <c r="K415" s="10" t="s">
        <v>2343</v>
      </c>
      <c r="L415" s="10" t="s">
        <v>1638</v>
      </c>
      <c r="M415" s="12" t="s">
        <v>2375</v>
      </c>
      <c r="N415" s="12">
        <v>0.12</v>
      </c>
      <c r="O415" s="11" t="s">
        <v>39</v>
      </c>
      <c r="P415" s="11" t="s">
        <v>39</v>
      </c>
      <c r="Q415" s="11" t="s">
        <v>39</v>
      </c>
      <c r="R415" s="11" t="s">
        <v>37</v>
      </c>
      <c r="S415" s="11" t="s">
        <v>37</v>
      </c>
      <c r="T415" s="10" t="s">
        <v>28</v>
      </c>
      <c r="U415" s="13">
        <v>75</v>
      </c>
      <c r="V415" s="14">
        <v>6</v>
      </c>
      <c r="W415" s="14">
        <v>0</v>
      </c>
      <c r="X415" s="14" t="s">
        <v>28</v>
      </c>
    </row>
    <row r="416" spans="1:24" s="15" customFormat="1" ht="42" customHeight="1" x14ac:dyDescent="0.25">
      <c r="A416" s="53">
        <v>17.489999999999998</v>
      </c>
      <c r="B416" s="42">
        <v>4464</v>
      </c>
      <c r="C416" s="43" t="str">
        <f t="shared" si="7"/>
        <v>Tech Sheet</v>
      </c>
      <c r="D416" s="44" t="s">
        <v>225</v>
      </c>
      <c r="E416" s="48" t="s">
        <v>1328</v>
      </c>
      <c r="F416" s="49" t="s">
        <v>1331</v>
      </c>
      <c r="G416" s="10">
        <v>2024</v>
      </c>
      <c r="H416" s="11" t="s">
        <v>826</v>
      </c>
      <c r="I416" s="10" t="s">
        <v>40</v>
      </c>
      <c r="J416" s="11" t="s">
        <v>29</v>
      </c>
      <c r="K416" s="10" t="s">
        <v>827</v>
      </c>
      <c r="L416" s="10" t="s">
        <v>1329</v>
      </c>
      <c r="M416" s="12" t="s">
        <v>1330</v>
      </c>
      <c r="N416" s="12">
        <v>0.13</v>
      </c>
      <c r="O416" s="11" t="s">
        <v>37</v>
      </c>
      <c r="P416" s="11" t="s">
        <v>37</v>
      </c>
      <c r="Q416" s="11" t="s">
        <v>28</v>
      </c>
      <c r="R416" s="11" t="s">
        <v>28</v>
      </c>
      <c r="S416" s="11" t="s">
        <v>28</v>
      </c>
      <c r="T416" s="10" t="s">
        <v>28</v>
      </c>
      <c r="U416" s="13">
        <v>75</v>
      </c>
      <c r="V416" s="14">
        <v>12</v>
      </c>
      <c r="W416" s="14">
        <v>10</v>
      </c>
      <c r="X416" s="14" t="s">
        <v>28</v>
      </c>
    </row>
    <row r="417" spans="1:24" s="15" customFormat="1" ht="42" customHeight="1" x14ac:dyDescent="0.25">
      <c r="A417" s="53">
        <v>17.489999999999998</v>
      </c>
      <c r="B417" s="42">
        <v>6676</v>
      </c>
      <c r="C417" s="43" t="str">
        <f t="shared" si="7"/>
        <v>Tech Sheet</v>
      </c>
      <c r="D417" s="44" t="s">
        <v>25</v>
      </c>
      <c r="E417" s="48" t="s">
        <v>2532</v>
      </c>
      <c r="F417" s="49" t="s">
        <v>2534</v>
      </c>
      <c r="G417" s="10">
        <v>2024</v>
      </c>
      <c r="H417" s="11" t="s">
        <v>666</v>
      </c>
      <c r="I417" s="10" t="s">
        <v>40</v>
      </c>
      <c r="J417" s="11" t="s">
        <v>29</v>
      </c>
      <c r="K417" s="10" t="s">
        <v>667</v>
      </c>
      <c r="L417" s="10" t="s">
        <v>81</v>
      </c>
      <c r="M417" s="12" t="s">
        <v>2533</v>
      </c>
      <c r="N417" s="12">
        <v>0.13</v>
      </c>
      <c r="O417" s="11" t="s">
        <v>37</v>
      </c>
      <c r="P417" s="11" t="s">
        <v>37</v>
      </c>
      <c r="Q417" s="11" t="s">
        <v>28</v>
      </c>
      <c r="R417" s="11" t="s">
        <v>28</v>
      </c>
      <c r="S417" s="11" t="s">
        <v>28</v>
      </c>
      <c r="T417" s="10" t="s">
        <v>28</v>
      </c>
      <c r="U417" s="13">
        <v>75</v>
      </c>
      <c r="V417" s="14">
        <v>6</v>
      </c>
      <c r="W417" s="14">
        <v>20</v>
      </c>
      <c r="X417" s="14" t="s">
        <v>28</v>
      </c>
    </row>
    <row r="418" spans="1:24" s="15" customFormat="1" ht="42" customHeight="1" x14ac:dyDescent="0.25">
      <c r="A418" s="53">
        <v>17.5</v>
      </c>
      <c r="B418" s="42">
        <v>4448</v>
      </c>
      <c r="C418" s="43" t="str">
        <f t="shared" si="7"/>
        <v>Tech Sheet</v>
      </c>
      <c r="D418" s="44" t="s">
        <v>90</v>
      </c>
      <c r="E418" s="48" t="s">
        <v>1324</v>
      </c>
      <c r="F418" s="49" t="s">
        <v>1325</v>
      </c>
      <c r="G418" s="10">
        <v>2025</v>
      </c>
      <c r="H418" s="11" t="s">
        <v>617</v>
      </c>
      <c r="I418" s="10" t="s">
        <v>625</v>
      </c>
      <c r="J418" s="11" t="s">
        <v>29</v>
      </c>
      <c r="K418" s="10" t="s">
        <v>1323</v>
      </c>
      <c r="L418" s="10" t="s">
        <v>647</v>
      </c>
      <c r="M418" s="12" t="s">
        <v>648</v>
      </c>
      <c r="N418" s="12">
        <v>0.15</v>
      </c>
      <c r="O418" s="11" t="s">
        <v>37</v>
      </c>
      <c r="P418" s="11" t="s">
        <v>37</v>
      </c>
      <c r="Q418" s="11" t="s">
        <v>28</v>
      </c>
      <c r="R418" s="11" t="s">
        <v>28</v>
      </c>
      <c r="S418" s="11" t="s">
        <v>28</v>
      </c>
      <c r="T418" s="10" t="s">
        <v>28</v>
      </c>
      <c r="U418" s="13">
        <v>37</v>
      </c>
      <c r="V418" s="14">
        <v>12</v>
      </c>
      <c r="W418" s="14">
        <v>18</v>
      </c>
      <c r="X418" s="14" t="s">
        <v>28</v>
      </c>
    </row>
    <row r="419" spans="1:24" s="15" customFormat="1" ht="42" customHeight="1" x14ac:dyDescent="0.25">
      <c r="A419" s="53">
        <v>17.5</v>
      </c>
      <c r="B419" s="42">
        <v>4448</v>
      </c>
      <c r="C419" s="43" t="str">
        <f t="shared" si="7"/>
        <v>Tech Sheet</v>
      </c>
      <c r="D419" s="44" t="s">
        <v>90</v>
      </c>
      <c r="E419" s="48" t="s">
        <v>1324</v>
      </c>
      <c r="F419" s="49" t="s">
        <v>1325</v>
      </c>
      <c r="G419" s="10">
        <v>2026</v>
      </c>
      <c r="H419" s="11" t="s">
        <v>617</v>
      </c>
      <c r="I419" s="10" t="s">
        <v>625</v>
      </c>
      <c r="J419" s="11" t="s">
        <v>29</v>
      </c>
      <c r="K419" s="10" t="s">
        <v>1323</v>
      </c>
      <c r="L419" s="10" t="s">
        <v>647</v>
      </c>
      <c r="M419" s="12" t="s">
        <v>648</v>
      </c>
      <c r="N419" s="12">
        <v>0.15</v>
      </c>
      <c r="O419" s="11" t="s">
        <v>37</v>
      </c>
      <c r="P419" s="11" t="s">
        <v>37</v>
      </c>
      <c r="Q419" s="11" t="s">
        <v>28</v>
      </c>
      <c r="R419" s="11" t="s">
        <v>28</v>
      </c>
      <c r="S419" s="11" t="s">
        <v>28</v>
      </c>
      <c r="T419" s="10" t="s">
        <v>28</v>
      </c>
      <c r="U419" s="13">
        <v>37</v>
      </c>
      <c r="V419" s="14">
        <v>12</v>
      </c>
      <c r="W419" s="14">
        <v>18</v>
      </c>
      <c r="X419" s="14" t="s">
        <v>28</v>
      </c>
    </row>
    <row r="420" spans="1:24" s="15" customFormat="1" ht="42" customHeight="1" x14ac:dyDescent="0.25">
      <c r="A420" s="53">
        <v>17.54</v>
      </c>
      <c r="B420" s="42">
        <v>3747</v>
      </c>
      <c r="C420" s="43" t="str">
        <f t="shared" si="7"/>
        <v>Tech Sheet</v>
      </c>
      <c r="D420" s="44" t="s">
        <v>25</v>
      </c>
      <c r="E420" s="48" t="s">
        <v>1036</v>
      </c>
      <c r="F420" s="49" t="s">
        <v>1037</v>
      </c>
      <c r="G420" s="10">
        <v>2024</v>
      </c>
      <c r="H420" s="11" t="s">
        <v>670</v>
      </c>
      <c r="I420" s="10" t="s">
        <v>40</v>
      </c>
      <c r="J420" s="11" t="s">
        <v>104</v>
      </c>
      <c r="K420" s="10" t="s">
        <v>1025</v>
      </c>
      <c r="L420" s="10" t="s">
        <v>43</v>
      </c>
      <c r="M420" s="12" t="s">
        <v>44</v>
      </c>
      <c r="N420" s="12">
        <v>0.13</v>
      </c>
      <c r="O420" s="11" t="s">
        <v>37</v>
      </c>
      <c r="P420" s="11" t="s">
        <v>37</v>
      </c>
      <c r="Q420" s="11" t="s">
        <v>28</v>
      </c>
      <c r="R420" s="11" t="s">
        <v>28</v>
      </c>
      <c r="S420" s="11" t="s">
        <v>28</v>
      </c>
      <c r="T420" s="10" t="s">
        <v>28</v>
      </c>
      <c r="U420" s="13">
        <v>75</v>
      </c>
      <c r="V420" s="14">
        <v>6</v>
      </c>
      <c r="W420" s="14">
        <v>21</v>
      </c>
      <c r="X420" s="14" t="s">
        <v>28</v>
      </c>
    </row>
    <row r="421" spans="1:24" s="15" customFormat="1" ht="42" customHeight="1" x14ac:dyDescent="0.25">
      <c r="A421" s="53">
        <v>17.54</v>
      </c>
      <c r="B421" s="42">
        <v>3788</v>
      </c>
      <c r="C421" s="43" t="str">
        <f t="shared" si="7"/>
        <v>Tech Sheet</v>
      </c>
      <c r="D421" s="44" t="s">
        <v>419</v>
      </c>
      <c r="E421" s="48" t="s">
        <v>1077</v>
      </c>
      <c r="F421" s="49" t="s">
        <v>1078</v>
      </c>
      <c r="G421" s="10">
        <v>2024</v>
      </c>
      <c r="H421" s="11" t="s">
        <v>420</v>
      </c>
      <c r="I421" s="10" t="s">
        <v>40</v>
      </c>
      <c r="J421" s="11" t="s">
        <v>41</v>
      </c>
      <c r="K421" s="10" t="s">
        <v>1070</v>
      </c>
      <c r="L421" s="10" t="s">
        <v>248</v>
      </c>
      <c r="M421" s="12" t="s">
        <v>249</v>
      </c>
      <c r="N421" s="12">
        <v>0.14000000000000001</v>
      </c>
      <c r="O421" s="11" t="s">
        <v>37</v>
      </c>
      <c r="P421" s="11" t="s">
        <v>37</v>
      </c>
      <c r="Q421" s="11" t="s">
        <v>28</v>
      </c>
      <c r="R421" s="11" t="s">
        <v>37</v>
      </c>
      <c r="S421" s="11" t="s">
        <v>28</v>
      </c>
      <c r="T421" s="10" t="s">
        <v>28</v>
      </c>
      <c r="U421" s="13">
        <v>75</v>
      </c>
      <c r="V421" s="14">
        <v>6</v>
      </c>
      <c r="W421" s="14">
        <v>28</v>
      </c>
      <c r="X421" s="14" t="s">
        <v>28</v>
      </c>
    </row>
    <row r="422" spans="1:24" s="15" customFormat="1" ht="42" customHeight="1" x14ac:dyDescent="0.25">
      <c r="A422" s="53">
        <v>17.54</v>
      </c>
      <c r="B422" s="42">
        <v>3788</v>
      </c>
      <c r="C422" s="43" t="str">
        <f t="shared" si="7"/>
        <v>Tech Sheet</v>
      </c>
      <c r="D422" s="44" t="s">
        <v>419</v>
      </c>
      <c r="E422" s="48" t="s">
        <v>1077</v>
      </c>
      <c r="F422" s="49" t="s">
        <v>1078</v>
      </c>
      <c r="G422" s="10">
        <v>2025</v>
      </c>
      <c r="H422" s="11" t="s">
        <v>420</v>
      </c>
      <c r="I422" s="10" t="s">
        <v>40</v>
      </c>
      <c r="J422" s="11" t="s">
        <v>41</v>
      </c>
      <c r="K422" s="10" t="s">
        <v>1070</v>
      </c>
      <c r="L422" s="10" t="s">
        <v>248</v>
      </c>
      <c r="M422" s="12" t="s">
        <v>249</v>
      </c>
      <c r="N422" s="12">
        <v>0.14000000000000001</v>
      </c>
      <c r="O422" s="11" t="s">
        <v>39</v>
      </c>
      <c r="P422" s="11" t="s">
        <v>39</v>
      </c>
      <c r="Q422" s="11" t="s">
        <v>28</v>
      </c>
      <c r="R422" s="11" t="s">
        <v>37</v>
      </c>
      <c r="S422" s="11" t="s">
        <v>28</v>
      </c>
      <c r="T422" s="10" t="s">
        <v>28</v>
      </c>
      <c r="U422" s="13">
        <v>75</v>
      </c>
      <c r="V422" s="14">
        <v>6</v>
      </c>
      <c r="W422" s="14">
        <v>28</v>
      </c>
      <c r="X422" s="14" t="s">
        <v>28</v>
      </c>
    </row>
    <row r="423" spans="1:24" s="15" customFormat="1" ht="42" customHeight="1" x14ac:dyDescent="0.25">
      <c r="A423" s="53">
        <v>17.739999999999998</v>
      </c>
      <c r="B423" s="42">
        <v>4283</v>
      </c>
      <c r="C423" s="43" t="str">
        <f t="shared" si="7"/>
        <v>Tech Sheet</v>
      </c>
      <c r="D423" s="44" t="s">
        <v>90</v>
      </c>
      <c r="E423" s="48" t="s">
        <v>1200</v>
      </c>
      <c r="F423" s="49" t="s">
        <v>1202</v>
      </c>
      <c r="G423" s="10">
        <v>2023</v>
      </c>
      <c r="H423" s="11" t="s">
        <v>91</v>
      </c>
      <c r="I423" s="10" t="s">
        <v>92</v>
      </c>
      <c r="J423" s="11" t="s">
        <v>104</v>
      </c>
      <c r="K423" s="10" t="s">
        <v>93</v>
      </c>
      <c r="L423" s="10" t="s">
        <v>178</v>
      </c>
      <c r="M423" s="12" t="s">
        <v>1201</v>
      </c>
      <c r="N423" s="12">
        <v>0.12</v>
      </c>
      <c r="O423" s="11" t="s">
        <v>37</v>
      </c>
      <c r="P423" s="11" t="s">
        <v>37</v>
      </c>
      <c r="Q423" s="11" t="s">
        <v>37</v>
      </c>
      <c r="R423" s="11" t="s">
        <v>37</v>
      </c>
      <c r="S423" s="11" t="s">
        <v>28</v>
      </c>
      <c r="T423" s="10" t="s">
        <v>28</v>
      </c>
      <c r="U423" s="13">
        <v>75</v>
      </c>
      <c r="V423" s="14">
        <v>6</v>
      </c>
      <c r="W423" s="14">
        <v>19</v>
      </c>
      <c r="X423" s="14" t="s">
        <v>28</v>
      </c>
    </row>
    <row r="424" spans="1:24" s="15" customFormat="1" ht="42" customHeight="1" x14ac:dyDescent="0.25">
      <c r="A424" s="53">
        <v>17.739999999999998</v>
      </c>
      <c r="B424" s="42">
        <v>4283</v>
      </c>
      <c r="C424" s="43" t="str">
        <f t="shared" si="7"/>
        <v>Tech Sheet</v>
      </c>
      <c r="D424" s="44" t="s">
        <v>90</v>
      </c>
      <c r="E424" s="48" t="s">
        <v>1200</v>
      </c>
      <c r="F424" s="49" t="s">
        <v>1202</v>
      </c>
      <c r="G424" s="10">
        <v>2024</v>
      </c>
      <c r="H424" s="11" t="s">
        <v>91</v>
      </c>
      <c r="I424" s="10" t="s">
        <v>92</v>
      </c>
      <c r="J424" s="11" t="s">
        <v>104</v>
      </c>
      <c r="K424" s="10" t="s">
        <v>93</v>
      </c>
      <c r="L424" s="10" t="s">
        <v>178</v>
      </c>
      <c r="M424" s="12" t="s">
        <v>179</v>
      </c>
      <c r="N424" s="12">
        <v>0.12</v>
      </c>
      <c r="O424" s="11" t="s">
        <v>39</v>
      </c>
      <c r="P424" s="11" t="s">
        <v>39</v>
      </c>
      <c r="Q424" s="11" t="s">
        <v>39</v>
      </c>
      <c r="R424" s="11" t="s">
        <v>37</v>
      </c>
      <c r="S424" s="11" t="s">
        <v>28</v>
      </c>
      <c r="T424" s="10" t="s">
        <v>28</v>
      </c>
      <c r="U424" s="13">
        <v>75</v>
      </c>
      <c r="V424" s="14">
        <v>6</v>
      </c>
      <c r="W424" s="14">
        <v>19</v>
      </c>
      <c r="X424" s="14" t="s">
        <v>28</v>
      </c>
    </row>
    <row r="425" spans="1:24" s="15" customFormat="1" ht="42" customHeight="1" x14ac:dyDescent="0.25">
      <c r="A425" s="53">
        <v>17.760000000000002</v>
      </c>
      <c r="B425" s="42">
        <v>3597</v>
      </c>
      <c r="C425" s="43" t="str">
        <f t="shared" si="7"/>
        <v>Tech Sheet</v>
      </c>
      <c r="D425" s="44" t="s">
        <v>90</v>
      </c>
      <c r="E425" s="48" t="s">
        <v>980</v>
      </c>
      <c r="F425" s="49" t="s">
        <v>982</v>
      </c>
      <c r="G425" s="10">
        <v>2024</v>
      </c>
      <c r="H425" s="11" t="s">
        <v>447</v>
      </c>
      <c r="I425" s="10" t="s">
        <v>40</v>
      </c>
      <c r="J425" s="11" t="s">
        <v>889</v>
      </c>
      <c r="K425" s="10" t="s">
        <v>448</v>
      </c>
      <c r="L425" s="10" t="s">
        <v>321</v>
      </c>
      <c r="M425" s="12" t="s">
        <v>981</v>
      </c>
      <c r="N425" s="12">
        <v>0.115</v>
      </c>
      <c r="O425" s="11" t="s">
        <v>37</v>
      </c>
      <c r="P425" s="11" t="s">
        <v>37</v>
      </c>
      <c r="Q425" s="11" t="s">
        <v>37</v>
      </c>
      <c r="R425" s="11" t="s">
        <v>37</v>
      </c>
      <c r="S425" s="11" t="s">
        <v>37</v>
      </c>
      <c r="T425" s="10" t="s">
        <v>37</v>
      </c>
      <c r="U425" s="13">
        <v>75</v>
      </c>
      <c r="V425" s="14">
        <v>12</v>
      </c>
      <c r="W425" s="14">
        <v>11</v>
      </c>
      <c r="X425" s="14" t="s">
        <v>28</v>
      </c>
    </row>
    <row r="426" spans="1:24" s="15" customFormat="1" ht="42" customHeight="1" x14ac:dyDescent="0.25">
      <c r="A426" s="53">
        <v>17.760000000000002</v>
      </c>
      <c r="B426" s="42">
        <v>3597</v>
      </c>
      <c r="C426" s="43" t="str">
        <f t="shared" si="7"/>
        <v>Tech Sheet</v>
      </c>
      <c r="D426" s="44" t="s">
        <v>90</v>
      </c>
      <c r="E426" s="48" t="s">
        <v>980</v>
      </c>
      <c r="F426" s="49" t="s">
        <v>982</v>
      </c>
      <c r="G426" s="10">
        <v>2025</v>
      </c>
      <c r="H426" s="11" t="s">
        <v>447</v>
      </c>
      <c r="I426" s="10" t="s">
        <v>40</v>
      </c>
      <c r="J426" s="11" t="s">
        <v>889</v>
      </c>
      <c r="K426" s="10" t="s">
        <v>448</v>
      </c>
      <c r="L426" s="10" t="s">
        <v>321</v>
      </c>
      <c r="M426" s="12" t="s">
        <v>981</v>
      </c>
      <c r="N426" s="12">
        <v>0.115</v>
      </c>
      <c r="O426" s="11" t="s">
        <v>39</v>
      </c>
      <c r="P426" s="11" t="s">
        <v>39</v>
      </c>
      <c r="Q426" s="11" t="s">
        <v>37</v>
      </c>
      <c r="R426" s="11" t="s">
        <v>37</v>
      </c>
      <c r="S426" s="11" t="s">
        <v>37</v>
      </c>
      <c r="T426" s="10" t="s">
        <v>37</v>
      </c>
      <c r="U426" s="13">
        <v>75</v>
      </c>
      <c r="V426" s="14">
        <v>12</v>
      </c>
      <c r="W426" s="14">
        <v>11</v>
      </c>
      <c r="X426" s="14" t="s">
        <v>28</v>
      </c>
    </row>
    <row r="427" spans="1:24" s="15" customFormat="1" ht="42" customHeight="1" x14ac:dyDescent="0.25">
      <c r="A427" s="53">
        <v>17.760000000000002</v>
      </c>
      <c r="B427" s="42">
        <v>3946</v>
      </c>
      <c r="C427" s="43" t="str">
        <f t="shared" si="7"/>
        <v>Tech Sheet</v>
      </c>
      <c r="D427" s="44" t="s">
        <v>90</v>
      </c>
      <c r="E427" s="48" t="s">
        <v>1146</v>
      </c>
      <c r="F427" s="49" t="s">
        <v>1148</v>
      </c>
      <c r="G427" s="10">
        <v>2023</v>
      </c>
      <c r="H427" s="11" t="s">
        <v>91</v>
      </c>
      <c r="I427" s="10" t="s">
        <v>92</v>
      </c>
      <c r="J427" s="11" t="s">
        <v>29</v>
      </c>
      <c r="K427" s="10" t="s">
        <v>93</v>
      </c>
      <c r="L427" s="10" t="s">
        <v>614</v>
      </c>
      <c r="M427" s="12" t="s">
        <v>1149</v>
      </c>
      <c r="N427" s="12">
        <v>0.115</v>
      </c>
      <c r="O427" s="11" t="s">
        <v>39</v>
      </c>
      <c r="P427" s="11" t="s">
        <v>39</v>
      </c>
      <c r="Q427" s="11" t="s">
        <v>37</v>
      </c>
      <c r="R427" s="11" t="s">
        <v>37</v>
      </c>
      <c r="S427" s="11" t="s">
        <v>28</v>
      </c>
      <c r="T427" s="10" t="s">
        <v>28</v>
      </c>
      <c r="U427" s="13">
        <v>75</v>
      </c>
      <c r="V427" s="14">
        <v>6</v>
      </c>
      <c r="W427" s="14">
        <v>19</v>
      </c>
      <c r="X427" s="14" t="s">
        <v>28</v>
      </c>
    </row>
    <row r="428" spans="1:24" s="15" customFormat="1" ht="42" customHeight="1" x14ac:dyDescent="0.25">
      <c r="A428" s="53">
        <v>17.760000000000002</v>
      </c>
      <c r="B428" s="42">
        <v>3946</v>
      </c>
      <c r="C428" s="43" t="str">
        <f t="shared" si="7"/>
        <v>Tech Sheet</v>
      </c>
      <c r="D428" s="44" t="s">
        <v>90</v>
      </c>
      <c r="E428" s="48" t="s">
        <v>1146</v>
      </c>
      <c r="F428" s="49" t="s">
        <v>1148</v>
      </c>
      <c r="G428" s="10">
        <v>2024</v>
      </c>
      <c r="H428" s="11" t="s">
        <v>91</v>
      </c>
      <c r="I428" s="10" t="s">
        <v>92</v>
      </c>
      <c r="J428" s="11" t="s">
        <v>29</v>
      </c>
      <c r="K428" s="10" t="s">
        <v>93</v>
      </c>
      <c r="L428" s="10" t="s">
        <v>614</v>
      </c>
      <c r="M428" s="12" t="s">
        <v>1149</v>
      </c>
      <c r="N428" s="12">
        <v>0.115</v>
      </c>
      <c r="O428" s="11" t="s">
        <v>39</v>
      </c>
      <c r="P428" s="11" t="s">
        <v>39</v>
      </c>
      <c r="Q428" s="11" t="s">
        <v>39</v>
      </c>
      <c r="R428" s="11" t="s">
        <v>37</v>
      </c>
      <c r="S428" s="11" t="s">
        <v>28</v>
      </c>
      <c r="T428" s="10" t="s">
        <v>28</v>
      </c>
      <c r="U428" s="13">
        <v>75</v>
      </c>
      <c r="V428" s="14">
        <v>6</v>
      </c>
      <c r="W428" s="14">
        <v>19</v>
      </c>
      <c r="X428" s="14" t="s">
        <v>28</v>
      </c>
    </row>
    <row r="429" spans="1:24" s="15" customFormat="1" ht="42" customHeight="1" x14ac:dyDescent="0.25">
      <c r="A429" s="53">
        <v>17.760000000000002</v>
      </c>
      <c r="B429" s="42">
        <v>4909</v>
      </c>
      <c r="C429" s="43" t="str">
        <f t="shared" si="7"/>
        <v>Tech Sheet</v>
      </c>
      <c r="D429" s="44" t="s">
        <v>201</v>
      </c>
      <c r="E429" s="48" t="s">
        <v>1583</v>
      </c>
      <c r="F429" s="49" t="s">
        <v>1584</v>
      </c>
      <c r="G429" s="10">
        <v>2025</v>
      </c>
      <c r="H429" s="11" t="s">
        <v>630</v>
      </c>
      <c r="I429" s="10" t="s">
        <v>40</v>
      </c>
      <c r="J429" s="11" t="s">
        <v>29</v>
      </c>
      <c r="K429" s="10" t="s">
        <v>1582</v>
      </c>
      <c r="L429" s="10" t="s">
        <v>101</v>
      </c>
      <c r="M429" s="12" t="s">
        <v>102</v>
      </c>
      <c r="N429" s="12">
        <v>0.13</v>
      </c>
      <c r="O429" s="11" t="s">
        <v>37</v>
      </c>
      <c r="P429" s="11" t="s">
        <v>37</v>
      </c>
      <c r="Q429" s="11" t="s">
        <v>28</v>
      </c>
      <c r="R429" s="11" t="s">
        <v>28</v>
      </c>
      <c r="S429" s="11" t="s">
        <v>28</v>
      </c>
      <c r="T429" s="10" t="s">
        <v>28</v>
      </c>
      <c r="U429" s="13">
        <v>75</v>
      </c>
      <c r="V429" s="14">
        <v>6</v>
      </c>
      <c r="W429" s="14">
        <v>28</v>
      </c>
      <c r="X429" s="14" t="s">
        <v>28</v>
      </c>
    </row>
    <row r="430" spans="1:24" s="15" customFormat="1" ht="42" customHeight="1" x14ac:dyDescent="0.25">
      <c r="A430" s="53">
        <v>17.760000000000002</v>
      </c>
      <c r="B430" s="42">
        <v>4909</v>
      </c>
      <c r="C430" s="43" t="str">
        <f t="shared" si="7"/>
        <v>Tech Sheet</v>
      </c>
      <c r="D430" s="44" t="s">
        <v>201</v>
      </c>
      <c r="E430" s="48" t="s">
        <v>1583</v>
      </c>
      <c r="F430" s="49" t="s">
        <v>1584</v>
      </c>
      <c r="G430" s="10">
        <v>2026</v>
      </c>
      <c r="H430" s="11" t="s">
        <v>630</v>
      </c>
      <c r="I430" s="10" t="s">
        <v>40</v>
      </c>
      <c r="J430" s="11" t="s">
        <v>29</v>
      </c>
      <c r="K430" s="10" t="s">
        <v>1582</v>
      </c>
      <c r="L430" s="10" t="s">
        <v>101</v>
      </c>
      <c r="M430" s="12" t="s">
        <v>102</v>
      </c>
      <c r="N430" s="12">
        <v>0.13</v>
      </c>
      <c r="O430" s="11" t="s">
        <v>39</v>
      </c>
      <c r="P430" s="11" t="s">
        <v>39</v>
      </c>
      <c r="Q430" s="11" t="s">
        <v>39</v>
      </c>
      <c r="R430" s="11" t="s">
        <v>28</v>
      </c>
      <c r="S430" s="11" t="s">
        <v>28</v>
      </c>
      <c r="T430" s="10" t="s">
        <v>28</v>
      </c>
      <c r="U430" s="13">
        <v>75</v>
      </c>
      <c r="V430" s="14">
        <v>6</v>
      </c>
      <c r="W430" s="14">
        <v>28</v>
      </c>
      <c r="X430" s="14" t="s">
        <v>28</v>
      </c>
    </row>
    <row r="431" spans="1:24" s="15" customFormat="1" ht="42" customHeight="1" x14ac:dyDescent="0.25">
      <c r="A431" s="53">
        <v>17.78</v>
      </c>
      <c r="B431" s="42">
        <v>2193</v>
      </c>
      <c r="C431" s="43" t="str">
        <f t="shared" si="7"/>
        <v>Tech Sheet</v>
      </c>
      <c r="D431" s="44" t="s">
        <v>90</v>
      </c>
      <c r="E431" s="48" t="s">
        <v>449</v>
      </c>
      <c r="F431" s="49" t="s">
        <v>452</v>
      </c>
      <c r="G431" s="10">
        <v>2023</v>
      </c>
      <c r="H431" s="11" t="s">
        <v>447</v>
      </c>
      <c r="I431" s="10" t="s">
        <v>40</v>
      </c>
      <c r="J431" s="11" t="s">
        <v>29</v>
      </c>
      <c r="K431" s="10" t="s">
        <v>448</v>
      </c>
      <c r="L431" s="10" t="s">
        <v>450</v>
      </c>
      <c r="M431" s="12" t="s">
        <v>451</v>
      </c>
      <c r="N431" s="12">
        <v>0.125</v>
      </c>
      <c r="O431" s="11" t="s">
        <v>37</v>
      </c>
      <c r="P431" s="11" t="s">
        <v>37</v>
      </c>
      <c r="Q431" s="11" t="s">
        <v>37</v>
      </c>
      <c r="R431" s="11" t="s">
        <v>37</v>
      </c>
      <c r="S431" s="11" t="s">
        <v>37</v>
      </c>
      <c r="T431" s="10" t="s">
        <v>37</v>
      </c>
      <c r="U431" s="13">
        <v>75</v>
      </c>
      <c r="V431" s="14">
        <v>6</v>
      </c>
      <c r="W431" s="14">
        <v>10</v>
      </c>
      <c r="X431" s="14" t="s">
        <v>28</v>
      </c>
    </row>
    <row r="432" spans="1:24" s="15" customFormat="1" ht="42" customHeight="1" x14ac:dyDescent="0.25">
      <c r="A432" s="53">
        <v>17.78</v>
      </c>
      <c r="B432" s="42">
        <v>2193</v>
      </c>
      <c r="C432" s="43" t="str">
        <f t="shared" si="7"/>
        <v>Tech Sheet</v>
      </c>
      <c r="D432" s="44" t="s">
        <v>90</v>
      </c>
      <c r="E432" s="48" t="s">
        <v>449</v>
      </c>
      <c r="F432" s="49" t="s">
        <v>452</v>
      </c>
      <c r="G432" s="10">
        <v>2024</v>
      </c>
      <c r="H432" s="11" t="s">
        <v>447</v>
      </c>
      <c r="I432" s="10" t="s">
        <v>40</v>
      </c>
      <c r="J432" s="11" t="s">
        <v>29</v>
      </c>
      <c r="K432" s="10" t="s">
        <v>448</v>
      </c>
      <c r="L432" s="10" t="s">
        <v>450</v>
      </c>
      <c r="M432" s="12" t="s">
        <v>451</v>
      </c>
      <c r="N432" s="12">
        <v>0.125</v>
      </c>
      <c r="O432" s="11" t="s">
        <v>39</v>
      </c>
      <c r="P432" s="11" t="s">
        <v>39</v>
      </c>
      <c r="Q432" s="11" t="s">
        <v>39</v>
      </c>
      <c r="R432" s="11" t="s">
        <v>37</v>
      </c>
      <c r="S432" s="11" t="s">
        <v>37</v>
      </c>
      <c r="T432" s="10" t="s">
        <v>37</v>
      </c>
      <c r="U432" s="13">
        <v>75</v>
      </c>
      <c r="V432" s="14">
        <v>6</v>
      </c>
      <c r="W432" s="14">
        <v>10</v>
      </c>
      <c r="X432" s="14" t="s">
        <v>28</v>
      </c>
    </row>
    <row r="433" spans="1:24" s="15" customFormat="1" ht="42" customHeight="1" x14ac:dyDescent="0.25">
      <c r="A433" s="53">
        <v>17.78</v>
      </c>
      <c r="B433" s="42">
        <v>2193</v>
      </c>
      <c r="C433" s="43" t="str">
        <f t="shared" si="7"/>
        <v>Tech Sheet</v>
      </c>
      <c r="D433" s="44" t="s">
        <v>90</v>
      </c>
      <c r="E433" s="48" t="s">
        <v>449</v>
      </c>
      <c r="F433" s="49" t="s">
        <v>452</v>
      </c>
      <c r="G433" s="10">
        <v>2025</v>
      </c>
      <c r="H433" s="11" t="s">
        <v>447</v>
      </c>
      <c r="I433" s="10" t="s">
        <v>40</v>
      </c>
      <c r="J433" s="11" t="s">
        <v>29</v>
      </c>
      <c r="K433" s="10" t="s">
        <v>448</v>
      </c>
      <c r="L433" s="10" t="s">
        <v>450</v>
      </c>
      <c r="M433" s="12" t="s">
        <v>451</v>
      </c>
      <c r="N433" s="12">
        <v>0.125</v>
      </c>
      <c r="O433" s="11" t="s">
        <v>39</v>
      </c>
      <c r="P433" s="11" t="s">
        <v>39</v>
      </c>
      <c r="Q433" s="11" t="s">
        <v>37</v>
      </c>
      <c r="R433" s="11" t="s">
        <v>37</v>
      </c>
      <c r="S433" s="11" t="s">
        <v>37</v>
      </c>
      <c r="T433" s="10" t="s">
        <v>37</v>
      </c>
      <c r="U433" s="13">
        <v>75</v>
      </c>
      <c r="V433" s="14">
        <v>6</v>
      </c>
      <c r="W433" s="14">
        <v>10</v>
      </c>
      <c r="X433" s="14" t="s">
        <v>28</v>
      </c>
    </row>
    <row r="434" spans="1:24" s="15" customFormat="1" ht="42" customHeight="1" x14ac:dyDescent="0.25">
      <c r="A434" s="53">
        <v>17.78</v>
      </c>
      <c r="B434" s="42">
        <v>2194</v>
      </c>
      <c r="C434" s="43" t="str">
        <f t="shared" si="7"/>
        <v>Tech Sheet</v>
      </c>
      <c r="D434" s="44" t="s">
        <v>90</v>
      </c>
      <c r="E434" s="48" t="s">
        <v>453</v>
      </c>
      <c r="F434" s="49" t="s">
        <v>456</v>
      </c>
      <c r="G434" s="26">
        <v>2023</v>
      </c>
      <c r="H434" s="11" t="s">
        <v>447</v>
      </c>
      <c r="I434" s="10" t="s">
        <v>40</v>
      </c>
      <c r="J434" s="11" t="s">
        <v>41</v>
      </c>
      <c r="K434" s="10" t="s">
        <v>448</v>
      </c>
      <c r="L434" s="10" t="s">
        <v>454</v>
      </c>
      <c r="M434" s="12" t="s">
        <v>455</v>
      </c>
      <c r="N434" s="12">
        <v>0.13500000000000001</v>
      </c>
      <c r="O434" s="11" t="s">
        <v>37</v>
      </c>
      <c r="P434" s="11" t="s">
        <v>37</v>
      </c>
      <c r="Q434" s="11" t="s">
        <v>37</v>
      </c>
      <c r="R434" s="11" t="s">
        <v>37</v>
      </c>
      <c r="S434" s="11" t="s">
        <v>37</v>
      </c>
      <c r="T434" s="10" t="s">
        <v>37</v>
      </c>
      <c r="U434" s="13">
        <v>75</v>
      </c>
      <c r="V434" s="14">
        <v>12</v>
      </c>
      <c r="W434" s="14">
        <v>11</v>
      </c>
      <c r="X434" s="14" t="s">
        <v>28</v>
      </c>
    </row>
    <row r="435" spans="1:24" s="15" customFormat="1" ht="42" customHeight="1" x14ac:dyDescent="0.25">
      <c r="A435" s="53">
        <v>17.78</v>
      </c>
      <c r="B435" s="42">
        <v>2194</v>
      </c>
      <c r="C435" s="43" t="str">
        <f t="shared" si="7"/>
        <v>Tech Sheet</v>
      </c>
      <c r="D435" s="44" t="s">
        <v>90</v>
      </c>
      <c r="E435" s="48" t="s">
        <v>453</v>
      </c>
      <c r="F435" s="49" t="s">
        <v>456</v>
      </c>
      <c r="G435" s="10">
        <v>2024</v>
      </c>
      <c r="H435" s="11" t="s">
        <v>447</v>
      </c>
      <c r="I435" s="10" t="s">
        <v>40</v>
      </c>
      <c r="J435" s="11" t="s">
        <v>41</v>
      </c>
      <c r="K435" s="10" t="s">
        <v>448</v>
      </c>
      <c r="L435" s="10" t="s">
        <v>454</v>
      </c>
      <c r="M435" s="12" t="s">
        <v>455</v>
      </c>
      <c r="N435" s="12">
        <v>0.13500000000000001</v>
      </c>
      <c r="O435" s="11" t="s">
        <v>39</v>
      </c>
      <c r="P435" s="11" t="s">
        <v>39</v>
      </c>
      <c r="Q435" s="11" t="s">
        <v>37</v>
      </c>
      <c r="R435" s="11" t="s">
        <v>37</v>
      </c>
      <c r="S435" s="11" t="s">
        <v>37</v>
      </c>
      <c r="T435" s="10" t="s">
        <v>37</v>
      </c>
      <c r="U435" s="13">
        <v>75</v>
      </c>
      <c r="V435" s="14">
        <v>12</v>
      </c>
      <c r="W435" s="14">
        <v>11</v>
      </c>
      <c r="X435" s="14" t="s">
        <v>28</v>
      </c>
    </row>
    <row r="436" spans="1:24" s="15" customFormat="1" ht="42" customHeight="1" x14ac:dyDescent="0.25">
      <c r="A436" s="53">
        <v>17.78</v>
      </c>
      <c r="B436" s="42">
        <v>2195</v>
      </c>
      <c r="C436" s="43" t="str">
        <f t="shared" si="7"/>
        <v>Tech Sheet</v>
      </c>
      <c r="D436" s="44" t="s">
        <v>90</v>
      </c>
      <c r="E436" s="48" t="s">
        <v>457</v>
      </c>
      <c r="F436" s="49" t="s">
        <v>458</v>
      </c>
      <c r="G436" s="10">
        <v>2023</v>
      </c>
      <c r="H436" s="11" t="s">
        <v>447</v>
      </c>
      <c r="I436" s="10" t="s">
        <v>40</v>
      </c>
      <c r="J436" s="11" t="s">
        <v>41</v>
      </c>
      <c r="K436" s="10" t="s">
        <v>448</v>
      </c>
      <c r="L436" s="10" t="s">
        <v>248</v>
      </c>
      <c r="M436" s="12" t="s">
        <v>249</v>
      </c>
      <c r="N436" s="12">
        <v>0.13500000000000001</v>
      </c>
      <c r="O436" s="11" t="s">
        <v>37</v>
      </c>
      <c r="P436" s="11" t="s">
        <v>37</v>
      </c>
      <c r="Q436" s="11" t="s">
        <v>37</v>
      </c>
      <c r="R436" s="11" t="s">
        <v>37</v>
      </c>
      <c r="S436" s="11" t="s">
        <v>37</v>
      </c>
      <c r="T436" s="10" t="s">
        <v>37</v>
      </c>
      <c r="U436" s="13">
        <v>75</v>
      </c>
      <c r="V436" s="14">
        <v>12</v>
      </c>
      <c r="W436" s="14">
        <v>11</v>
      </c>
      <c r="X436" s="14" t="s">
        <v>28</v>
      </c>
    </row>
    <row r="437" spans="1:24" s="15" customFormat="1" ht="42" customHeight="1" x14ac:dyDescent="0.25">
      <c r="A437" s="53">
        <v>17.78</v>
      </c>
      <c r="B437" s="42">
        <v>2195</v>
      </c>
      <c r="C437" s="43" t="str">
        <f t="shared" si="7"/>
        <v>Tech Sheet</v>
      </c>
      <c r="D437" s="44" t="s">
        <v>90</v>
      </c>
      <c r="E437" s="48" t="s">
        <v>457</v>
      </c>
      <c r="F437" s="49" t="s">
        <v>458</v>
      </c>
      <c r="G437" s="10">
        <v>2024</v>
      </c>
      <c r="H437" s="11" t="s">
        <v>447</v>
      </c>
      <c r="I437" s="10" t="s">
        <v>40</v>
      </c>
      <c r="J437" s="11" t="s">
        <v>41</v>
      </c>
      <c r="K437" s="10" t="s">
        <v>448</v>
      </c>
      <c r="L437" s="10" t="s">
        <v>248</v>
      </c>
      <c r="M437" s="12" t="s">
        <v>249</v>
      </c>
      <c r="N437" s="12">
        <v>0.13500000000000001</v>
      </c>
      <c r="O437" s="11" t="s">
        <v>39</v>
      </c>
      <c r="P437" s="11" t="s">
        <v>39</v>
      </c>
      <c r="Q437" s="11" t="s">
        <v>37</v>
      </c>
      <c r="R437" s="11" t="s">
        <v>37</v>
      </c>
      <c r="S437" s="11" t="s">
        <v>37</v>
      </c>
      <c r="T437" s="10" t="s">
        <v>37</v>
      </c>
      <c r="U437" s="13">
        <v>75</v>
      </c>
      <c r="V437" s="14">
        <v>12</v>
      </c>
      <c r="W437" s="14">
        <v>11</v>
      </c>
      <c r="X437" s="14" t="s">
        <v>28</v>
      </c>
    </row>
    <row r="438" spans="1:24" s="15" customFormat="1" ht="42" customHeight="1" x14ac:dyDescent="0.25">
      <c r="A438" s="53">
        <v>17.850000000000001</v>
      </c>
      <c r="B438" s="42">
        <v>4677</v>
      </c>
      <c r="C438" s="43" t="str">
        <f t="shared" si="7"/>
        <v>Tech Sheet</v>
      </c>
      <c r="D438" s="44" t="s">
        <v>90</v>
      </c>
      <c r="E438" s="48" t="s">
        <v>1434</v>
      </c>
      <c r="F438" s="49" t="s">
        <v>1435</v>
      </c>
      <c r="G438" s="10">
        <v>2024</v>
      </c>
      <c r="H438" s="11" t="s">
        <v>256</v>
      </c>
      <c r="I438" s="10" t="s">
        <v>40</v>
      </c>
      <c r="J438" s="11" t="s">
        <v>29</v>
      </c>
      <c r="K438" s="10" t="s">
        <v>1433</v>
      </c>
      <c r="L438" s="10" t="s">
        <v>259</v>
      </c>
      <c r="M438" s="12" t="s">
        <v>260</v>
      </c>
      <c r="N438" s="12">
        <v>0.13</v>
      </c>
      <c r="O438" s="11" t="s">
        <v>37</v>
      </c>
      <c r="P438" s="11" t="s">
        <v>37</v>
      </c>
      <c r="Q438" s="11" t="s">
        <v>28</v>
      </c>
      <c r="R438" s="11" t="s">
        <v>28</v>
      </c>
      <c r="S438" s="11" t="s">
        <v>28</v>
      </c>
      <c r="T438" s="10" t="s">
        <v>28</v>
      </c>
      <c r="U438" s="13">
        <v>75</v>
      </c>
      <c r="V438" s="14">
        <v>6</v>
      </c>
      <c r="W438" s="14">
        <v>21</v>
      </c>
      <c r="X438" s="14" t="s">
        <v>28</v>
      </c>
    </row>
    <row r="439" spans="1:24" s="15" customFormat="1" ht="42" customHeight="1" x14ac:dyDescent="0.25">
      <c r="A439" s="53">
        <v>17.88</v>
      </c>
      <c r="B439" s="42">
        <v>6703</v>
      </c>
      <c r="C439" s="43" t="str">
        <f t="shared" si="7"/>
        <v>Tech Sheet</v>
      </c>
      <c r="D439" s="44" t="s">
        <v>73</v>
      </c>
      <c r="E439" s="48" t="s">
        <v>2566</v>
      </c>
      <c r="F439" s="49" t="s">
        <v>2568</v>
      </c>
      <c r="G439" s="10">
        <v>2020</v>
      </c>
      <c r="H439" s="11" t="s">
        <v>74</v>
      </c>
      <c r="I439" s="10" t="s">
        <v>40</v>
      </c>
      <c r="J439" s="11" t="s">
        <v>29</v>
      </c>
      <c r="K439" s="10" t="s">
        <v>2565</v>
      </c>
      <c r="L439" s="10" t="s">
        <v>1318</v>
      </c>
      <c r="M439" s="12" t="s">
        <v>2567</v>
      </c>
      <c r="N439" s="12">
        <v>0.13500000000000001</v>
      </c>
      <c r="O439" s="11" t="s">
        <v>37</v>
      </c>
      <c r="P439" s="11" t="s">
        <v>37</v>
      </c>
      <c r="Q439" s="11" t="s">
        <v>28</v>
      </c>
      <c r="R439" s="11" t="s">
        <v>28</v>
      </c>
      <c r="S439" s="11" t="s">
        <v>28</v>
      </c>
      <c r="T439" s="10" t="s">
        <v>28</v>
      </c>
      <c r="U439" s="13">
        <v>37</v>
      </c>
      <c r="V439" s="14">
        <v>24</v>
      </c>
      <c r="W439" s="14">
        <v>9</v>
      </c>
      <c r="X439" s="14" t="s">
        <v>28</v>
      </c>
    </row>
    <row r="440" spans="1:24" s="15" customFormat="1" ht="42" customHeight="1" x14ac:dyDescent="0.25">
      <c r="A440" s="53">
        <v>17.96</v>
      </c>
      <c r="B440" s="42">
        <v>3597</v>
      </c>
      <c r="C440" s="43" t="str">
        <f t="shared" si="7"/>
        <v>Tech Sheet</v>
      </c>
      <c r="D440" s="44" t="s">
        <v>90</v>
      </c>
      <c r="E440" s="48" t="s">
        <v>980</v>
      </c>
      <c r="F440" s="49" t="s">
        <v>982</v>
      </c>
      <c r="G440" s="10">
        <v>2023</v>
      </c>
      <c r="H440" s="11" t="s">
        <v>447</v>
      </c>
      <c r="I440" s="10" t="s">
        <v>40</v>
      </c>
      <c r="J440" s="11" t="s">
        <v>889</v>
      </c>
      <c r="K440" s="10" t="s">
        <v>448</v>
      </c>
      <c r="L440" s="10" t="s">
        <v>321</v>
      </c>
      <c r="M440" s="12" t="s">
        <v>981</v>
      </c>
      <c r="N440" s="12">
        <v>0.12</v>
      </c>
      <c r="O440" s="11" t="s">
        <v>37</v>
      </c>
      <c r="P440" s="11" t="s">
        <v>37</v>
      </c>
      <c r="Q440" s="11" t="s">
        <v>28</v>
      </c>
      <c r="R440" s="11" t="s">
        <v>37</v>
      </c>
      <c r="S440" s="11" t="s">
        <v>37</v>
      </c>
      <c r="T440" s="10" t="s">
        <v>37</v>
      </c>
      <c r="U440" s="13">
        <v>75</v>
      </c>
      <c r="V440" s="14">
        <v>12</v>
      </c>
      <c r="W440" s="14">
        <v>11</v>
      </c>
      <c r="X440" s="14" t="s">
        <v>28</v>
      </c>
    </row>
    <row r="441" spans="1:24" s="15" customFormat="1" ht="42" customHeight="1" x14ac:dyDescent="0.25">
      <c r="A441" s="53">
        <v>17.96</v>
      </c>
      <c r="B441" s="42">
        <v>3946</v>
      </c>
      <c r="C441" s="43" t="str">
        <f t="shared" si="7"/>
        <v>Tech Sheet</v>
      </c>
      <c r="D441" s="44" t="s">
        <v>90</v>
      </c>
      <c r="E441" s="48" t="s">
        <v>1146</v>
      </c>
      <c r="F441" s="49" t="s">
        <v>1148</v>
      </c>
      <c r="G441" s="10">
        <v>2022</v>
      </c>
      <c r="H441" s="11" t="s">
        <v>91</v>
      </c>
      <c r="I441" s="10" t="s">
        <v>92</v>
      </c>
      <c r="J441" s="11" t="s">
        <v>29</v>
      </c>
      <c r="K441" s="10" t="s">
        <v>93</v>
      </c>
      <c r="L441" s="10" t="s">
        <v>95</v>
      </c>
      <c r="M441" s="12" t="s">
        <v>1147</v>
      </c>
      <c r="N441" s="12">
        <v>0.12</v>
      </c>
      <c r="O441" s="11" t="s">
        <v>37</v>
      </c>
      <c r="P441" s="11" t="s">
        <v>37</v>
      </c>
      <c r="Q441" s="11" t="s">
        <v>37</v>
      </c>
      <c r="R441" s="11" t="s">
        <v>37</v>
      </c>
      <c r="S441" s="11" t="s">
        <v>28</v>
      </c>
      <c r="T441" s="10" t="s">
        <v>28</v>
      </c>
      <c r="U441" s="13">
        <v>75</v>
      </c>
      <c r="V441" s="14">
        <v>6</v>
      </c>
      <c r="W441" s="14">
        <v>19</v>
      </c>
      <c r="X441" s="14" t="s">
        <v>28</v>
      </c>
    </row>
    <row r="442" spans="1:24" s="15" customFormat="1" ht="42" customHeight="1" x14ac:dyDescent="0.25">
      <c r="A442" s="53">
        <v>17.989999999999998</v>
      </c>
      <c r="B442" s="42">
        <v>2490</v>
      </c>
      <c r="C442" s="43" t="str">
        <f t="shared" si="7"/>
        <v>Tech Sheet</v>
      </c>
      <c r="D442" s="44" t="s">
        <v>73</v>
      </c>
      <c r="E442" s="48" t="s">
        <v>527</v>
      </c>
      <c r="F442" s="49" t="s">
        <v>529</v>
      </c>
      <c r="G442" s="10">
        <v>2024</v>
      </c>
      <c r="H442" s="11" t="s">
        <v>302</v>
      </c>
      <c r="I442" s="10" t="s">
        <v>40</v>
      </c>
      <c r="J442" s="11" t="s">
        <v>29</v>
      </c>
      <c r="K442" s="10" t="s">
        <v>303</v>
      </c>
      <c r="L442" s="10" t="s">
        <v>380</v>
      </c>
      <c r="M442" s="12" t="s">
        <v>528</v>
      </c>
      <c r="N442" s="12">
        <v>0.13500000000000001</v>
      </c>
      <c r="O442" s="11" t="s">
        <v>37</v>
      </c>
      <c r="P442" s="11" t="s">
        <v>37</v>
      </c>
      <c r="Q442" s="11" t="s">
        <v>28</v>
      </c>
      <c r="R442" s="11" t="s">
        <v>37</v>
      </c>
      <c r="S442" s="11" t="s">
        <v>28</v>
      </c>
      <c r="T442" s="10" t="s">
        <v>28</v>
      </c>
      <c r="U442" s="13">
        <v>75</v>
      </c>
      <c r="V442" s="14">
        <v>12</v>
      </c>
      <c r="W442" s="14">
        <v>11</v>
      </c>
      <c r="X442" s="14" t="s">
        <v>28</v>
      </c>
    </row>
    <row r="443" spans="1:24" s="15" customFormat="1" ht="42" customHeight="1" x14ac:dyDescent="0.25">
      <c r="A443" s="53">
        <v>17.989999999999998</v>
      </c>
      <c r="B443" s="42">
        <v>2819</v>
      </c>
      <c r="C443" s="43" t="str">
        <f t="shared" si="7"/>
        <v>Tech Sheet</v>
      </c>
      <c r="D443" s="44" t="s">
        <v>25</v>
      </c>
      <c r="E443" s="48" t="s">
        <v>656</v>
      </c>
      <c r="F443" s="49" t="s">
        <v>658</v>
      </c>
      <c r="G443" s="10">
        <v>2024</v>
      </c>
      <c r="H443" s="11" t="s">
        <v>158</v>
      </c>
      <c r="I443" s="10" t="s">
        <v>40</v>
      </c>
      <c r="J443" s="11" t="s">
        <v>41</v>
      </c>
      <c r="K443" s="10" t="s">
        <v>275</v>
      </c>
      <c r="L443" s="10" t="s">
        <v>161</v>
      </c>
      <c r="M443" s="12" t="s">
        <v>657</v>
      </c>
      <c r="N443" s="12">
        <v>0.13</v>
      </c>
      <c r="O443" s="11" t="s">
        <v>37</v>
      </c>
      <c r="P443" s="11" t="s">
        <v>37</v>
      </c>
      <c r="Q443" s="11" t="s">
        <v>37</v>
      </c>
      <c r="R443" s="11" t="s">
        <v>37</v>
      </c>
      <c r="S443" s="11" t="s">
        <v>28</v>
      </c>
      <c r="T443" s="10" t="s">
        <v>28</v>
      </c>
      <c r="U443" s="13">
        <v>75</v>
      </c>
      <c r="V443" s="14">
        <v>6</v>
      </c>
      <c r="W443" s="14">
        <v>21</v>
      </c>
      <c r="X443" s="14" t="s">
        <v>28</v>
      </c>
    </row>
    <row r="444" spans="1:24" s="15" customFormat="1" ht="42" customHeight="1" x14ac:dyDescent="0.25">
      <c r="A444" s="53">
        <v>17.989999999999998</v>
      </c>
      <c r="B444" s="42">
        <v>3745</v>
      </c>
      <c r="C444" s="43" t="str">
        <f t="shared" si="7"/>
        <v>Tech Sheet</v>
      </c>
      <c r="D444" s="44" t="s">
        <v>25</v>
      </c>
      <c r="E444" s="48" t="s">
        <v>1026</v>
      </c>
      <c r="F444" s="49" t="s">
        <v>1029</v>
      </c>
      <c r="G444" s="10">
        <v>2024</v>
      </c>
      <c r="H444" s="11" t="s">
        <v>670</v>
      </c>
      <c r="I444" s="10" t="s">
        <v>40</v>
      </c>
      <c r="J444" s="11" t="s">
        <v>29</v>
      </c>
      <c r="K444" s="10" t="s">
        <v>1025</v>
      </c>
      <c r="L444" s="10" t="s">
        <v>1027</v>
      </c>
      <c r="M444" s="12" t="s">
        <v>1028</v>
      </c>
      <c r="N444" s="12">
        <v>0.13</v>
      </c>
      <c r="O444" s="11" t="s">
        <v>37</v>
      </c>
      <c r="P444" s="11" t="s">
        <v>37</v>
      </c>
      <c r="Q444" s="11" t="s">
        <v>28</v>
      </c>
      <c r="R444" s="11" t="s">
        <v>28</v>
      </c>
      <c r="S444" s="11" t="s">
        <v>28</v>
      </c>
      <c r="T444" s="10" t="s">
        <v>28</v>
      </c>
      <c r="U444" s="13">
        <v>75</v>
      </c>
      <c r="V444" s="14">
        <v>6</v>
      </c>
      <c r="W444" s="14">
        <v>21</v>
      </c>
      <c r="X444" s="14" t="s">
        <v>28</v>
      </c>
    </row>
    <row r="445" spans="1:24" s="15" customFormat="1" ht="42" customHeight="1" x14ac:dyDescent="0.25">
      <c r="A445" s="53">
        <v>17.989999999999998</v>
      </c>
      <c r="B445" s="42">
        <v>3745</v>
      </c>
      <c r="C445" s="43" t="str">
        <f t="shared" si="7"/>
        <v>Tech Sheet</v>
      </c>
      <c r="D445" s="44" t="s">
        <v>25</v>
      </c>
      <c r="E445" s="48" t="s">
        <v>1026</v>
      </c>
      <c r="F445" s="49" t="s">
        <v>1030</v>
      </c>
      <c r="G445" s="10">
        <v>2025</v>
      </c>
      <c r="H445" s="11" t="s">
        <v>670</v>
      </c>
      <c r="I445" s="10" t="s">
        <v>40</v>
      </c>
      <c r="J445" s="11" t="s">
        <v>29</v>
      </c>
      <c r="K445" s="10" t="s">
        <v>1025</v>
      </c>
      <c r="L445" s="10" t="s">
        <v>1027</v>
      </c>
      <c r="M445" s="12" t="s">
        <v>1028</v>
      </c>
      <c r="N445" s="12">
        <v>0.13</v>
      </c>
      <c r="O445" s="11" t="s">
        <v>39</v>
      </c>
      <c r="P445" s="11" t="s">
        <v>39</v>
      </c>
      <c r="Q445" s="11" t="s">
        <v>39</v>
      </c>
      <c r="R445" s="11" t="s">
        <v>28</v>
      </c>
      <c r="S445" s="11" t="s">
        <v>28</v>
      </c>
      <c r="T445" s="10" t="s">
        <v>28</v>
      </c>
      <c r="U445" s="13">
        <v>75</v>
      </c>
      <c r="V445" s="14">
        <v>6</v>
      </c>
      <c r="W445" s="14">
        <v>21</v>
      </c>
      <c r="X445" s="14" t="s">
        <v>28</v>
      </c>
    </row>
    <row r="446" spans="1:24" s="15" customFormat="1" ht="42" customHeight="1" x14ac:dyDescent="0.25">
      <c r="A446" s="53">
        <v>17.989999999999998</v>
      </c>
      <c r="B446" s="42">
        <v>3746</v>
      </c>
      <c r="C446" s="43" t="str">
        <f t="shared" si="7"/>
        <v>Tech Sheet</v>
      </c>
      <c r="D446" s="44" t="s">
        <v>25</v>
      </c>
      <c r="E446" s="48" t="s">
        <v>1031</v>
      </c>
      <c r="F446" s="49" t="s">
        <v>1034</v>
      </c>
      <c r="G446" s="10">
        <v>2024</v>
      </c>
      <c r="H446" s="11" t="s">
        <v>670</v>
      </c>
      <c r="I446" s="10" t="s">
        <v>40</v>
      </c>
      <c r="J446" s="11" t="s">
        <v>29</v>
      </c>
      <c r="K446" s="10" t="s">
        <v>1025</v>
      </c>
      <c r="L446" s="10" t="s">
        <v>1032</v>
      </c>
      <c r="M446" s="12" t="s">
        <v>1033</v>
      </c>
      <c r="N446" s="12">
        <v>0.13</v>
      </c>
      <c r="O446" s="11" t="s">
        <v>37</v>
      </c>
      <c r="P446" s="11" t="s">
        <v>37</v>
      </c>
      <c r="Q446" s="11" t="s">
        <v>28</v>
      </c>
      <c r="R446" s="11" t="s">
        <v>28</v>
      </c>
      <c r="S446" s="11" t="s">
        <v>28</v>
      </c>
      <c r="T446" s="10" t="s">
        <v>28</v>
      </c>
      <c r="U446" s="13">
        <v>75</v>
      </c>
      <c r="V446" s="14">
        <v>6</v>
      </c>
      <c r="W446" s="14">
        <v>21</v>
      </c>
      <c r="X446" s="14" t="s">
        <v>28</v>
      </c>
    </row>
    <row r="447" spans="1:24" s="15" customFormat="1" ht="42" customHeight="1" x14ac:dyDescent="0.25">
      <c r="A447" s="53">
        <v>17.989999999999998</v>
      </c>
      <c r="B447" s="42">
        <v>3746</v>
      </c>
      <c r="C447" s="43" t="str">
        <f t="shared" si="7"/>
        <v>Tech Sheet</v>
      </c>
      <c r="D447" s="44" t="s">
        <v>25</v>
      </c>
      <c r="E447" s="48" t="s">
        <v>1031</v>
      </c>
      <c r="F447" s="49" t="s">
        <v>1035</v>
      </c>
      <c r="G447" s="10">
        <v>2025</v>
      </c>
      <c r="H447" s="11" t="s">
        <v>670</v>
      </c>
      <c r="I447" s="10" t="s">
        <v>40</v>
      </c>
      <c r="J447" s="11" t="s">
        <v>29</v>
      </c>
      <c r="K447" s="10" t="s">
        <v>1025</v>
      </c>
      <c r="L447" s="10" t="s">
        <v>1032</v>
      </c>
      <c r="M447" s="12" t="s">
        <v>1033</v>
      </c>
      <c r="N447" s="12">
        <v>0.13</v>
      </c>
      <c r="O447" s="11" t="s">
        <v>39</v>
      </c>
      <c r="P447" s="11" t="s">
        <v>39</v>
      </c>
      <c r="Q447" s="11" t="s">
        <v>39</v>
      </c>
      <c r="R447" s="11" t="s">
        <v>28</v>
      </c>
      <c r="S447" s="11" t="s">
        <v>28</v>
      </c>
      <c r="T447" s="10" t="s">
        <v>28</v>
      </c>
      <c r="U447" s="13">
        <v>75</v>
      </c>
      <c r="V447" s="14">
        <v>6</v>
      </c>
      <c r="W447" s="14">
        <v>21</v>
      </c>
      <c r="X447" s="14" t="s">
        <v>28</v>
      </c>
    </row>
    <row r="448" spans="1:24" s="15" customFormat="1" ht="42" customHeight="1" x14ac:dyDescent="0.25">
      <c r="A448" s="53">
        <v>17.989999999999998</v>
      </c>
      <c r="B448" s="42">
        <v>4909</v>
      </c>
      <c r="C448" s="43" t="str">
        <f t="shared" si="7"/>
        <v>Tech Sheet</v>
      </c>
      <c r="D448" s="44" t="s">
        <v>201</v>
      </c>
      <c r="E448" s="48" t="s">
        <v>1583</v>
      </c>
      <c r="F448" s="49" t="s">
        <v>1584</v>
      </c>
      <c r="G448" s="10">
        <v>2024</v>
      </c>
      <c r="H448" s="11" t="s">
        <v>630</v>
      </c>
      <c r="I448" s="10" t="s">
        <v>40</v>
      </c>
      <c r="J448" s="11" t="s">
        <v>29</v>
      </c>
      <c r="K448" s="10" t="s">
        <v>1582</v>
      </c>
      <c r="L448" s="10" t="s">
        <v>101</v>
      </c>
      <c r="M448" s="12" t="s">
        <v>102</v>
      </c>
      <c r="N448" s="12">
        <v>0.13500000000000001</v>
      </c>
      <c r="O448" s="11" t="s">
        <v>37</v>
      </c>
      <c r="P448" s="11" t="s">
        <v>37</v>
      </c>
      <c r="Q448" s="11" t="s">
        <v>28</v>
      </c>
      <c r="R448" s="11" t="s">
        <v>28</v>
      </c>
      <c r="S448" s="11" t="s">
        <v>28</v>
      </c>
      <c r="T448" s="10" t="s">
        <v>28</v>
      </c>
      <c r="U448" s="13">
        <v>75</v>
      </c>
      <c r="V448" s="14">
        <v>6</v>
      </c>
      <c r="W448" s="14">
        <v>28</v>
      </c>
      <c r="X448" s="14" t="s">
        <v>28</v>
      </c>
    </row>
    <row r="449" spans="1:24" s="15" customFormat="1" ht="42" customHeight="1" x14ac:dyDescent="0.25">
      <c r="A449" s="53">
        <v>17.989999999999998</v>
      </c>
      <c r="B449" s="42">
        <v>5408</v>
      </c>
      <c r="C449" s="43" t="str">
        <f t="shared" si="7"/>
        <v>Tech Sheet</v>
      </c>
      <c r="D449" s="44" t="s">
        <v>90</v>
      </c>
      <c r="E449" s="48" t="s">
        <v>1792</v>
      </c>
      <c r="F449" s="49" t="s">
        <v>1794</v>
      </c>
      <c r="G449" s="10">
        <v>2024</v>
      </c>
      <c r="H449" s="11" t="s">
        <v>146</v>
      </c>
      <c r="I449" s="10" t="s">
        <v>40</v>
      </c>
      <c r="J449" s="11" t="s">
        <v>29</v>
      </c>
      <c r="K449" s="10" t="s">
        <v>221</v>
      </c>
      <c r="L449" s="10" t="s">
        <v>313</v>
      </c>
      <c r="M449" s="12" t="s">
        <v>1793</v>
      </c>
      <c r="N449" s="12">
        <v>0.125</v>
      </c>
      <c r="O449" s="11" t="s">
        <v>37</v>
      </c>
      <c r="P449" s="11" t="s">
        <v>37</v>
      </c>
      <c r="Q449" s="11" t="s">
        <v>28</v>
      </c>
      <c r="R449" s="11" t="s">
        <v>28</v>
      </c>
      <c r="S449" s="11" t="s">
        <v>28</v>
      </c>
      <c r="T449" s="10" t="s">
        <v>28</v>
      </c>
      <c r="U449" s="13">
        <v>75</v>
      </c>
      <c r="V449" s="14">
        <v>6</v>
      </c>
      <c r="W449" s="14">
        <v>19</v>
      </c>
      <c r="X449" s="14" t="s">
        <v>28</v>
      </c>
    </row>
    <row r="450" spans="1:24" s="15" customFormat="1" ht="42" customHeight="1" x14ac:dyDescent="0.25">
      <c r="A450" s="53">
        <v>18</v>
      </c>
      <c r="B450" s="42">
        <v>6708</v>
      </c>
      <c r="C450" s="43" t="str">
        <f t="shared" si="7"/>
        <v>Tech Sheet</v>
      </c>
      <c r="D450" s="44" t="s">
        <v>73</v>
      </c>
      <c r="E450" s="48" t="s">
        <v>2577</v>
      </c>
      <c r="F450" s="49" t="s">
        <v>2579</v>
      </c>
      <c r="G450" s="10">
        <v>2025</v>
      </c>
      <c r="H450" s="11" t="s">
        <v>74</v>
      </c>
      <c r="I450" s="10" t="s">
        <v>40</v>
      </c>
      <c r="J450" s="11" t="s">
        <v>29</v>
      </c>
      <c r="K450" s="10" t="s">
        <v>2576</v>
      </c>
      <c r="L450" s="10" t="s">
        <v>101</v>
      </c>
      <c r="M450" s="12" t="s">
        <v>2578</v>
      </c>
      <c r="N450" s="12">
        <v>0.13</v>
      </c>
      <c r="O450" s="11" t="s">
        <v>37</v>
      </c>
      <c r="P450" s="11" t="s">
        <v>37</v>
      </c>
      <c r="Q450" s="11" t="s">
        <v>37</v>
      </c>
      <c r="R450" s="11" t="s">
        <v>37</v>
      </c>
      <c r="S450" s="11" t="s">
        <v>28</v>
      </c>
      <c r="T450" s="10" t="s">
        <v>28</v>
      </c>
      <c r="U450" s="13">
        <v>75</v>
      </c>
      <c r="V450" s="14">
        <v>6</v>
      </c>
      <c r="W450" s="14">
        <v>11</v>
      </c>
      <c r="X450" s="14" t="s">
        <v>28</v>
      </c>
    </row>
    <row r="451" spans="1:24" s="15" customFormat="1" ht="42" customHeight="1" x14ac:dyDescent="0.25">
      <c r="A451" s="53">
        <v>18.2</v>
      </c>
      <c r="B451" s="42">
        <v>4281</v>
      </c>
      <c r="C451" s="43" t="str">
        <f t="shared" si="7"/>
        <v>Tech Sheet</v>
      </c>
      <c r="D451" s="44" t="s">
        <v>25</v>
      </c>
      <c r="E451" s="48" t="s">
        <v>1198</v>
      </c>
      <c r="F451" s="49" t="s">
        <v>1199</v>
      </c>
      <c r="G451" s="10">
        <v>2024</v>
      </c>
      <c r="H451" s="11" t="s">
        <v>152</v>
      </c>
      <c r="I451" s="10" t="s">
        <v>40</v>
      </c>
      <c r="J451" s="11" t="s">
        <v>29</v>
      </c>
      <c r="K451" s="10" t="s">
        <v>1193</v>
      </c>
      <c r="L451" s="10" t="s">
        <v>766</v>
      </c>
      <c r="M451" s="12" t="s">
        <v>767</v>
      </c>
      <c r="N451" s="12">
        <v>0.125</v>
      </c>
      <c r="O451" s="11" t="s">
        <v>37</v>
      </c>
      <c r="P451" s="11" t="s">
        <v>37</v>
      </c>
      <c r="Q451" s="11" t="s">
        <v>28</v>
      </c>
      <c r="R451" s="11" t="s">
        <v>37</v>
      </c>
      <c r="S451" s="11" t="s">
        <v>28</v>
      </c>
      <c r="T451" s="10" t="s">
        <v>28</v>
      </c>
      <c r="U451" s="13">
        <v>75</v>
      </c>
      <c r="V451" s="14">
        <v>6</v>
      </c>
      <c r="W451" s="14">
        <v>19</v>
      </c>
      <c r="X451" s="14" t="s">
        <v>28</v>
      </c>
    </row>
    <row r="452" spans="1:24" s="15" customFormat="1" ht="42" customHeight="1" x14ac:dyDescent="0.25">
      <c r="A452" s="53">
        <v>18.2</v>
      </c>
      <c r="B452" s="42">
        <v>4281</v>
      </c>
      <c r="C452" s="43" t="str">
        <f t="shared" si="7"/>
        <v>Tech Sheet</v>
      </c>
      <c r="D452" s="44" t="s">
        <v>25</v>
      </c>
      <c r="E452" s="48" t="s">
        <v>1198</v>
      </c>
      <c r="F452" s="49" t="s">
        <v>1199</v>
      </c>
      <c r="G452" s="10">
        <v>2025</v>
      </c>
      <c r="H452" s="11" t="s">
        <v>152</v>
      </c>
      <c r="I452" s="10" t="s">
        <v>40</v>
      </c>
      <c r="J452" s="11" t="s">
        <v>29</v>
      </c>
      <c r="K452" s="10" t="s">
        <v>1193</v>
      </c>
      <c r="L452" s="10" t="s">
        <v>766</v>
      </c>
      <c r="M452" s="12" t="s">
        <v>767</v>
      </c>
      <c r="N452" s="12">
        <v>0.125</v>
      </c>
      <c r="O452" s="11" t="s">
        <v>39</v>
      </c>
      <c r="P452" s="11" t="s">
        <v>39</v>
      </c>
      <c r="Q452" s="11" t="s">
        <v>39</v>
      </c>
      <c r="R452" s="11" t="s">
        <v>37</v>
      </c>
      <c r="S452" s="11" t="s">
        <v>28</v>
      </c>
      <c r="T452" s="10" t="s">
        <v>28</v>
      </c>
      <c r="U452" s="13">
        <v>75</v>
      </c>
      <c r="V452" s="14">
        <v>6</v>
      </c>
      <c r="W452" s="14">
        <v>19</v>
      </c>
      <c r="X452" s="14" t="s">
        <v>28</v>
      </c>
    </row>
    <row r="453" spans="1:24" s="15" customFormat="1" ht="42" customHeight="1" x14ac:dyDescent="0.25">
      <c r="A453" s="53">
        <v>18.239999999999998</v>
      </c>
      <c r="B453" s="42">
        <v>2890</v>
      </c>
      <c r="C453" s="43" t="str">
        <f t="shared" si="7"/>
        <v>Tech Sheet</v>
      </c>
      <c r="D453" s="44" t="s">
        <v>25</v>
      </c>
      <c r="E453" s="48" t="s">
        <v>701</v>
      </c>
      <c r="F453" s="49" t="s">
        <v>703</v>
      </c>
      <c r="G453" s="10">
        <v>2024</v>
      </c>
      <c r="H453" s="11" t="s">
        <v>26</v>
      </c>
      <c r="I453" s="10" t="s">
        <v>40</v>
      </c>
      <c r="J453" s="11" t="s">
        <v>41</v>
      </c>
      <c r="K453" s="10" t="s">
        <v>694</v>
      </c>
      <c r="L453" s="10" t="s">
        <v>84</v>
      </c>
      <c r="M453" s="12" t="s">
        <v>702</v>
      </c>
      <c r="N453" s="12">
        <v>0.125</v>
      </c>
      <c r="O453" s="11" t="s">
        <v>37</v>
      </c>
      <c r="P453" s="11" t="s">
        <v>37</v>
      </c>
      <c r="Q453" s="11" t="s">
        <v>37</v>
      </c>
      <c r="R453" s="11" t="s">
        <v>28</v>
      </c>
      <c r="S453" s="11" t="s">
        <v>28</v>
      </c>
      <c r="T453" s="10" t="s">
        <v>28</v>
      </c>
      <c r="U453" s="13">
        <v>75</v>
      </c>
      <c r="V453" s="14">
        <v>6</v>
      </c>
      <c r="W453" s="14">
        <v>21</v>
      </c>
      <c r="X453" s="14" t="s">
        <v>28</v>
      </c>
    </row>
    <row r="454" spans="1:24" s="15" customFormat="1" ht="42" customHeight="1" x14ac:dyDescent="0.25">
      <c r="A454" s="53">
        <v>18.25</v>
      </c>
      <c r="B454" s="42">
        <v>4294</v>
      </c>
      <c r="C454" s="43" t="str">
        <f t="shared" si="7"/>
        <v>Tech Sheet</v>
      </c>
      <c r="D454" s="44" t="s">
        <v>73</v>
      </c>
      <c r="E454" s="48" t="s">
        <v>1206</v>
      </c>
      <c r="F454" s="49" t="s">
        <v>1208</v>
      </c>
      <c r="G454" s="10">
        <v>2024</v>
      </c>
      <c r="H454" s="11" t="s">
        <v>424</v>
      </c>
      <c r="I454" s="10" t="s">
        <v>40</v>
      </c>
      <c r="J454" s="11" t="s">
        <v>104</v>
      </c>
      <c r="K454" s="10" t="s">
        <v>916</v>
      </c>
      <c r="L454" s="10" t="s">
        <v>170</v>
      </c>
      <c r="M454" s="12" t="s">
        <v>1207</v>
      </c>
      <c r="N454" s="12">
        <v>0.125</v>
      </c>
      <c r="O454" s="11" t="s">
        <v>37</v>
      </c>
      <c r="P454" s="11" t="s">
        <v>37</v>
      </c>
      <c r="Q454" s="11" t="s">
        <v>37</v>
      </c>
      <c r="R454" s="11" t="s">
        <v>37</v>
      </c>
      <c r="S454" s="11" t="s">
        <v>28</v>
      </c>
      <c r="T454" s="10" t="s">
        <v>28</v>
      </c>
      <c r="U454" s="13">
        <v>75</v>
      </c>
      <c r="V454" s="14">
        <v>6</v>
      </c>
      <c r="W454" s="14">
        <v>30</v>
      </c>
      <c r="X454" s="14" t="s">
        <v>28</v>
      </c>
    </row>
    <row r="455" spans="1:24" s="15" customFormat="1" ht="42" customHeight="1" x14ac:dyDescent="0.25">
      <c r="A455" s="53">
        <v>18.25</v>
      </c>
      <c r="B455" s="42">
        <v>4294</v>
      </c>
      <c r="C455" s="43" t="str">
        <f t="shared" si="7"/>
        <v>Tech Sheet</v>
      </c>
      <c r="D455" s="44" t="s">
        <v>73</v>
      </c>
      <c r="E455" s="48" t="s">
        <v>1206</v>
      </c>
      <c r="F455" s="49" t="s">
        <v>1208</v>
      </c>
      <c r="G455" s="10">
        <v>2025</v>
      </c>
      <c r="H455" s="11" t="s">
        <v>424</v>
      </c>
      <c r="I455" s="10" t="s">
        <v>40</v>
      </c>
      <c r="J455" s="11" t="s">
        <v>104</v>
      </c>
      <c r="K455" s="10" t="s">
        <v>916</v>
      </c>
      <c r="L455" s="10" t="s">
        <v>170</v>
      </c>
      <c r="M455" s="12" t="s">
        <v>1207</v>
      </c>
      <c r="N455" s="12">
        <v>0.125</v>
      </c>
      <c r="O455" s="11" t="s">
        <v>39</v>
      </c>
      <c r="P455" s="11" t="s">
        <v>39</v>
      </c>
      <c r="Q455" s="11" t="s">
        <v>39</v>
      </c>
      <c r="R455" s="11" t="s">
        <v>37</v>
      </c>
      <c r="S455" s="11" t="s">
        <v>28</v>
      </c>
      <c r="T455" s="10" t="s">
        <v>28</v>
      </c>
      <c r="U455" s="13">
        <v>75</v>
      </c>
      <c r="V455" s="14">
        <v>6</v>
      </c>
      <c r="W455" s="14">
        <v>30</v>
      </c>
      <c r="X455" s="14" t="s">
        <v>28</v>
      </c>
    </row>
    <row r="456" spans="1:24" s="15" customFormat="1" ht="42" customHeight="1" x14ac:dyDescent="0.25">
      <c r="A456" s="53">
        <v>18.399999999999999</v>
      </c>
      <c r="B456" s="42">
        <v>4992</v>
      </c>
      <c r="C456" s="43" t="str">
        <f t="shared" si="7"/>
        <v>Tech Sheet</v>
      </c>
      <c r="D456" s="44" t="s">
        <v>225</v>
      </c>
      <c r="E456" s="48" t="s">
        <v>1600</v>
      </c>
      <c r="F456" s="49" t="s">
        <v>1602</v>
      </c>
      <c r="G456" s="10">
        <v>2024</v>
      </c>
      <c r="H456" s="11" t="s">
        <v>826</v>
      </c>
      <c r="I456" s="10" t="s">
        <v>40</v>
      </c>
      <c r="J456" s="11" t="s">
        <v>29</v>
      </c>
      <c r="K456" s="10" t="s">
        <v>827</v>
      </c>
      <c r="L456" s="10" t="s">
        <v>828</v>
      </c>
      <c r="M456" s="12" t="s">
        <v>1601</v>
      </c>
      <c r="N456" s="12">
        <v>0.125</v>
      </c>
      <c r="O456" s="11" t="s">
        <v>37</v>
      </c>
      <c r="P456" s="11" t="s">
        <v>37</v>
      </c>
      <c r="Q456" s="11" t="s">
        <v>28</v>
      </c>
      <c r="R456" s="11" t="s">
        <v>28</v>
      </c>
      <c r="S456" s="11" t="s">
        <v>28</v>
      </c>
      <c r="T456" s="10" t="s">
        <v>28</v>
      </c>
      <c r="U456" s="13">
        <v>75</v>
      </c>
      <c r="V456" s="14">
        <v>6</v>
      </c>
      <c r="W456" s="14">
        <v>0</v>
      </c>
      <c r="X456" s="14" t="s">
        <v>28</v>
      </c>
    </row>
    <row r="457" spans="1:24" s="15" customFormat="1" ht="42" customHeight="1" x14ac:dyDescent="0.25">
      <c r="A457" s="53">
        <v>18.48</v>
      </c>
      <c r="B457" s="42">
        <v>6729</v>
      </c>
      <c r="C457" s="43" t="str">
        <f t="shared" si="7"/>
        <v>Tech Sheet</v>
      </c>
      <c r="D457" s="44" t="s">
        <v>25</v>
      </c>
      <c r="E457" s="48" t="s">
        <v>2580</v>
      </c>
      <c r="F457" s="49" t="s">
        <v>2582</v>
      </c>
      <c r="G457" s="10">
        <v>2024</v>
      </c>
      <c r="H457" s="11" t="s">
        <v>670</v>
      </c>
      <c r="I457" s="10" t="s">
        <v>121</v>
      </c>
      <c r="J457" s="11" t="s">
        <v>104</v>
      </c>
      <c r="K457" s="10" t="s">
        <v>1025</v>
      </c>
      <c r="L457" s="10" t="s">
        <v>43</v>
      </c>
      <c r="M457" s="12" t="s">
        <v>2581</v>
      </c>
      <c r="N457" s="12">
        <v>0.125</v>
      </c>
      <c r="O457" s="11" t="s">
        <v>39</v>
      </c>
      <c r="P457" s="11" t="s">
        <v>39</v>
      </c>
      <c r="Q457" s="11" t="s">
        <v>39</v>
      </c>
      <c r="R457" s="11" t="s">
        <v>28</v>
      </c>
      <c r="S457" s="11" t="s">
        <v>28</v>
      </c>
      <c r="T457" s="10" t="s">
        <v>28</v>
      </c>
      <c r="U457" s="13">
        <v>75</v>
      </c>
      <c r="V457" s="14">
        <v>6</v>
      </c>
      <c r="W457" s="14">
        <v>16</v>
      </c>
      <c r="X457" s="14" t="s">
        <v>28</v>
      </c>
    </row>
    <row r="458" spans="1:24" s="15" customFormat="1" ht="42" customHeight="1" x14ac:dyDescent="0.25">
      <c r="A458" s="53">
        <v>18.489999999999998</v>
      </c>
      <c r="B458" s="42">
        <v>1543</v>
      </c>
      <c r="C458" s="43" t="str">
        <f t="shared" si="7"/>
        <v>Tech Sheet</v>
      </c>
      <c r="D458" s="44" t="s">
        <v>73</v>
      </c>
      <c r="E458" s="48" t="s">
        <v>267</v>
      </c>
      <c r="F458" s="49" t="s">
        <v>269</v>
      </c>
      <c r="G458" s="10">
        <v>2023</v>
      </c>
      <c r="H458" s="11" t="s">
        <v>265</v>
      </c>
      <c r="I458" s="10" t="s">
        <v>40</v>
      </c>
      <c r="J458" s="11" t="s">
        <v>41</v>
      </c>
      <c r="K458" s="10" t="s">
        <v>266</v>
      </c>
      <c r="L458" s="10" t="s">
        <v>106</v>
      </c>
      <c r="M458" s="12" t="s">
        <v>268</v>
      </c>
      <c r="N458" s="12">
        <v>0.13</v>
      </c>
      <c r="O458" s="11" t="s">
        <v>37</v>
      </c>
      <c r="P458" s="11" t="s">
        <v>37</v>
      </c>
      <c r="Q458" s="11" t="s">
        <v>37</v>
      </c>
      <c r="R458" s="11" t="s">
        <v>37</v>
      </c>
      <c r="S458" s="11" t="s">
        <v>28</v>
      </c>
      <c r="T458" s="10" t="s">
        <v>28</v>
      </c>
      <c r="U458" s="13">
        <v>75</v>
      </c>
      <c r="V458" s="14">
        <v>6</v>
      </c>
      <c r="W458" s="14">
        <v>13</v>
      </c>
      <c r="X458" s="14" t="s">
        <v>28</v>
      </c>
    </row>
    <row r="459" spans="1:24" s="15" customFormat="1" ht="42" customHeight="1" x14ac:dyDescent="0.25">
      <c r="A459" s="53">
        <v>18.489999999999998</v>
      </c>
      <c r="B459" s="42">
        <v>1543</v>
      </c>
      <c r="C459" s="43" t="str">
        <f t="shared" si="7"/>
        <v>Tech Sheet</v>
      </c>
      <c r="D459" s="44" t="s">
        <v>73</v>
      </c>
      <c r="E459" s="48" t="s">
        <v>267</v>
      </c>
      <c r="F459" s="49" t="s">
        <v>269</v>
      </c>
      <c r="G459" s="10">
        <v>2025</v>
      </c>
      <c r="H459" s="11" t="s">
        <v>265</v>
      </c>
      <c r="I459" s="10" t="s">
        <v>40</v>
      </c>
      <c r="J459" s="11" t="s">
        <v>41</v>
      </c>
      <c r="K459" s="10" t="s">
        <v>266</v>
      </c>
      <c r="L459" s="10" t="s">
        <v>106</v>
      </c>
      <c r="M459" s="12" t="s">
        <v>268</v>
      </c>
      <c r="N459" s="12">
        <v>0.13</v>
      </c>
      <c r="O459" s="11" t="s">
        <v>39</v>
      </c>
      <c r="P459" s="11" t="s">
        <v>39</v>
      </c>
      <c r="Q459" s="11" t="s">
        <v>39</v>
      </c>
      <c r="R459" s="11" t="s">
        <v>37</v>
      </c>
      <c r="S459" s="11" t="s">
        <v>28</v>
      </c>
      <c r="T459" s="10" t="s">
        <v>28</v>
      </c>
      <c r="U459" s="13">
        <v>75</v>
      </c>
      <c r="V459" s="14">
        <v>6</v>
      </c>
      <c r="W459" s="14">
        <v>13</v>
      </c>
      <c r="X459" s="14" t="s">
        <v>28</v>
      </c>
    </row>
    <row r="460" spans="1:24" s="15" customFormat="1" ht="42" customHeight="1" x14ac:dyDescent="0.25">
      <c r="A460" s="53">
        <v>18.5</v>
      </c>
      <c r="B460" s="42">
        <v>1011</v>
      </c>
      <c r="C460" s="43" t="str">
        <f t="shared" si="7"/>
        <v>Tech Sheet</v>
      </c>
      <c r="D460" s="44" t="s">
        <v>54</v>
      </c>
      <c r="E460" s="48" t="s">
        <v>57</v>
      </c>
      <c r="F460" s="49" t="s">
        <v>60</v>
      </c>
      <c r="G460" s="10">
        <v>2022</v>
      </c>
      <c r="H460" s="11" t="s">
        <v>55</v>
      </c>
      <c r="I460" s="10" t="s">
        <v>40</v>
      </c>
      <c r="J460" s="11" t="s">
        <v>41</v>
      </c>
      <c r="K460" s="10" t="s">
        <v>56</v>
      </c>
      <c r="L460" s="10" t="s">
        <v>58</v>
      </c>
      <c r="M460" s="12" t="s">
        <v>59</v>
      </c>
      <c r="N460" s="12">
        <v>0.13500000000000001</v>
      </c>
      <c r="O460" s="11" t="s">
        <v>37</v>
      </c>
      <c r="P460" s="11" t="s">
        <v>37</v>
      </c>
      <c r="Q460" s="11" t="s">
        <v>28</v>
      </c>
      <c r="R460" s="11" t="s">
        <v>37</v>
      </c>
      <c r="S460" s="11" t="s">
        <v>28</v>
      </c>
      <c r="T460" s="10" t="s">
        <v>28</v>
      </c>
      <c r="U460" s="13">
        <v>75</v>
      </c>
      <c r="V460" s="14">
        <v>6</v>
      </c>
      <c r="W460" s="14">
        <v>28</v>
      </c>
      <c r="X460" s="14" t="s">
        <v>28</v>
      </c>
    </row>
    <row r="461" spans="1:24" s="15" customFormat="1" ht="42" customHeight="1" x14ac:dyDescent="0.25">
      <c r="A461" s="53">
        <v>18.5</v>
      </c>
      <c r="B461" s="42">
        <v>1011</v>
      </c>
      <c r="C461" s="43" t="str">
        <f t="shared" si="7"/>
        <v>Tech Sheet</v>
      </c>
      <c r="D461" s="44" t="s">
        <v>54</v>
      </c>
      <c r="E461" s="48" t="s">
        <v>57</v>
      </c>
      <c r="F461" s="49" t="s">
        <v>60</v>
      </c>
      <c r="G461" s="26">
        <v>2023</v>
      </c>
      <c r="H461" s="11" t="s">
        <v>55</v>
      </c>
      <c r="I461" s="10" t="s">
        <v>40</v>
      </c>
      <c r="J461" s="11" t="s">
        <v>41</v>
      </c>
      <c r="K461" s="10" t="s">
        <v>56</v>
      </c>
      <c r="L461" s="10" t="s">
        <v>58</v>
      </c>
      <c r="M461" s="12" t="s">
        <v>61</v>
      </c>
      <c r="N461" s="12">
        <v>0.13500000000000001</v>
      </c>
      <c r="O461" s="11" t="s">
        <v>39</v>
      </c>
      <c r="P461" s="11" t="s">
        <v>39</v>
      </c>
      <c r="Q461" s="11" t="s">
        <v>39</v>
      </c>
      <c r="R461" s="11" t="s">
        <v>37</v>
      </c>
      <c r="S461" s="11" t="s">
        <v>28</v>
      </c>
      <c r="T461" s="10" t="s">
        <v>28</v>
      </c>
      <c r="U461" s="13">
        <v>75</v>
      </c>
      <c r="V461" s="14">
        <v>6</v>
      </c>
      <c r="W461" s="14">
        <v>28</v>
      </c>
      <c r="X461" s="14" t="s">
        <v>28</v>
      </c>
    </row>
    <row r="462" spans="1:24" s="15" customFormat="1" ht="42" customHeight="1" x14ac:dyDescent="0.25">
      <c r="A462" s="53">
        <v>18.5</v>
      </c>
      <c r="B462" s="42">
        <v>1011</v>
      </c>
      <c r="C462" s="43" t="str">
        <f t="shared" si="7"/>
        <v>Tech Sheet</v>
      </c>
      <c r="D462" s="44" t="s">
        <v>54</v>
      </c>
      <c r="E462" s="48" t="s">
        <v>57</v>
      </c>
      <c r="F462" s="49" t="s">
        <v>60</v>
      </c>
      <c r="G462" s="10">
        <v>2024</v>
      </c>
      <c r="H462" s="11" t="s">
        <v>55</v>
      </c>
      <c r="I462" s="10" t="s">
        <v>40</v>
      </c>
      <c r="J462" s="11" t="s">
        <v>41</v>
      </c>
      <c r="K462" s="10" t="s">
        <v>56</v>
      </c>
      <c r="L462" s="10" t="s">
        <v>58</v>
      </c>
      <c r="M462" s="12" t="s">
        <v>61</v>
      </c>
      <c r="N462" s="12">
        <v>0.13500000000000001</v>
      </c>
      <c r="O462" s="11" t="s">
        <v>39</v>
      </c>
      <c r="P462" s="11" t="s">
        <v>39</v>
      </c>
      <c r="Q462" s="11" t="s">
        <v>39</v>
      </c>
      <c r="R462" s="11" t="s">
        <v>37</v>
      </c>
      <c r="S462" s="11" t="s">
        <v>28</v>
      </c>
      <c r="T462" s="10" t="s">
        <v>28</v>
      </c>
      <c r="U462" s="13">
        <v>75</v>
      </c>
      <c r="V462" s="14">
        <v>6</v>
      </c>
      <c r="W462" s="14">
        <v>28</v>
      </c>
      <c r="X462" s="14" t="s">
        <v>28</v>
      </c>
    </row>
    <row r="463" spans="1:24" s="15" customFormat="1" ht="42" customHeight="1" x14ac:dyDescent="0.25">
      <c r="A463" s="53">
        <v>18.5</v>
      </c>
      <c r="B463" s="42">
        <v>1545</v>
      </c>
      <c r="C463" s="43" t="str">
        <f t="shared" si="7"/>
        <v>Tech Sheet</v>
      </c>
      <c r="D463" s="44" t="s">
        <v>73</v>
      </c>
      <c r="E463" s="48" t="s">
        <v>270</v>
      </c>
      <c r="F463" s="49" t="s">
        <v>271</v>
      </c>
      <c r="G463" s="10">
        <v>2023</v>
      </c>
      <c r="H463" s="11" t="s">
        <v>265</v>
      </c>
      <c r="I463" s="10" t="s">
        <v>40</v>
      </c>
      <c r="J463" s="11" t="s">
        <v>29</v>
      </c>
      <c r="K463" s="10" t="s">
        <v>266</v>
      </c>
      <c r="L463" s="10" t="s">
        <v>81</v>
      </c>
      <c r="M463" s="12" t="s">
        <v>82</v>
      </c>
      <c r="N463" s="12">
        <v>0.125</v>
      </c>
      <c r="O463" s="11" t="s">
        <v>37</v>
      </c>
      <c r="P463" s="11" t="s">
        <v>37</v>
      </c>
      <c r="Q463" s="11" t="s">
        <v>28</v>
      </c>
      <c r="R463" s="11" t="s">
        <v>37</v>
      </c>
      <c r="S463" s="11" t="s">
        <v>28</v>
      </c>
      <c r="T463" s="10" t="s">
        <v>28</v>
      </c>
      <c r="U463" s="13">
        <v>75</v>
      </c>
      <c r="V463" s="14">
        <v>6</v>
      </c>
      <c r="W463" s="14">
        <v>13</v>
      </c>
      <c r="X463" s="14" t="s">
        <v>28</v>
      </c>
    </row>
    <row r="464" spans="1:24" s="15" customFormat="1" ht="42" customHeight="1" x14ac:dyDescent="0.25">
      <c r="A464" s="53">
        <v>18.5</v>
      </c>
      <c r="B464" s="42">
        <v>5244</v>
      </c>
      <c r="C464" s="43" t="str">
        <f t="shared" ref="C464:C527" si="8">HYPERLINK("http://www.alliancewine.com/-"&amp;IF(UPPER(G464)="N/V",0,G464)&amp;"-"&amp;B464,"Tech Sheet")</f>
        <v>Tech Sheet</v>
      </c>
      <c r="D464" s="44" t="s">
        <v>73</v>
      </c>
      <c r="E464" s="48" t="s">
        <v>1730</v>
      </c>
      <c r="F464" s="49" t="s">
        <v>1731</v>
      </c>
      <c r="G464" s="10">
        <v>2023</v>
      </c>
      <c r="H464" s="11" t="s">
        <v>98</v>
      </c>
      <c r="I464" s="10" t="s">
        <v>121</v>
      </c>
      <c r="J464" s="11" t="s">
        <v>29</v>
      </c>
      <c r="K464" s="10" t="s">
        <v>1729</v>
      </c>
      <c r="L464" s="10" t="s">
        <v>81</v>
      </c>
      <c r="M464" s="12" t="s">
        <v>82</v>
      </c>
      <c r="N464" s="12">
        <v>0.12</v>
      </c>
      <c r="O464" s="11" t="s">
        <v>37</v>
      </c>
      <c r="P464" s="11" t="s">
        <v>37</v>
      </c>
      <c r="Q464" s="11" t="s">
        <v>28</v>
      </c>
      <c r="R464" s="11" t="s">
        <v>28</v>
      </c>
      <c r="S464" s="11" t="s">
        <v>28</v>
      </c>
      <c r="T464" s="10" t="s">
        <v>28</v>
      </c>
      <c r="U464" s="13">
        <v>75</v>
      </c>
      <c r="V464" s="14">
        <v>6</v>
      </c>
      <c r="W464" s="14">
        <v>17</v>
      </c>
      <c r="X464" s="14" t="s">
        <v>28</v>
      </c>
    </row>
    <row r="465" spans="1:24" s="15" customFormat="1" ht="42" customHeight="1" x14ac:dyDescent="0.25">
      <c r="A465" s="53">
        <v>18.5</v>
      </c>
      <c r="B465" s="42">
        <v>5244</v>
      </c>
      <c r="C465" s="43" t="str">
        <f t="shared" si="8"/>
        <v>Tech Sheet</v>
      </c>
      <c r="D465" s="44" t="s">
        <v>73</v>
      </c>
      <c r="E465" s="48" t="s">
        <v>1730</v>
      </c>
      <c r="F465" s="49" t="s">
        <v>1731</v>
      </c>
      <c r="G465" s="10">
        <v>2024</v>
      </c>
      <c r="H465" s="11" t="s">
        <v>98</v>
      </c>
      <c r="I465" s="10" t="s">
        <v>121</v>
      </c>
      <c r="J465" s="11" t="s">
        <v>29</v>
      </c>
      <c r="K465" s="10" t="s">
        <v>1729</v>
      </c>
      <c r="L465" s="10" t="s">
        <v>81</v>
      </c>
      <c r="M465" s="12" t="s">
        <v>82</v>
      </c>
      <c r="N465" s="12">
        <v>0.12</v>
      </c>
      <c r="O465" s="11" t="s">
        <v>39</v>
      </c>
      <c r="P465" s="11" t="s">
        <v>39</v>
      </c>
      <c r="Q465" s="11" t="s">
        <v>39</v>
      </c>
      <c r="R465" s="11" t="s">
        <v>28</v>
      </c>
      <c r="S465" s="11" t="s">
        <v>28</v>
      </c>
      <c r="T465" s="10" t="s">
        <v>28</v>
      </c>
      <c r="U465" s="13">
        <v>75</v>
      </c>
      <c r="V465" s="14">
        <v>6</v>
      </c>
      <c r="W465" s="14">
        <v>17</v>
      </c>
      <c r="X465" s="14" t="s">
        <v>28</v>
      </c>
    </row>
    <row r="466" spans="1:24" s="15" customFormat="1" ht="42" customHeight="1" x14ac:dyDescent="0.25">
      <c r="A466" s="53">
        <v>18.5</v>
      </c>
      <c r="B466" s="42">
        <v>5769</v>
      </c>
      <c r="C466" s="43" t="str">
        <f t="shared" si="8"/>
        <v>Tech Sheet</v>
      </c>
      <c r="D466" s="44" t="s">
        <v>73</v>
      </c>
      <c r="E466" s="48" t="s">
        <v>2207</v>
      </c>
      <c r="F466" s="49" t="s">
        <v>2209</v>
      </c>
      <c r="G466" s="10">
        <v>2023</v>
      </c>
      <c r="H466" s="11" t="s">
        <v>292</v>
      </c>
      <c r="I466" s="10" t="s">
        <v>40</v>
      </c>
      <c r="J466" s="11" t="s">
        <v>41</v>
      </c>
      <c r="K466" s="10" t="s">
        <v>957</v>
      </c>
      <c r="L466" s="10" t="s">
        <v>305</v>
      </c>
      <c r="M466" s="12" t="s">
        <v>2208</v>
      </c>
      <c r="N466" s="12">
        <v>0.14000000000000001</v>
      </c>
      <c r="O466" s="11" t="s">
        <v>37</v>
      </c>
      <c r="P466" s="11" t="s">
        <v>37</v>
      </c>
      <c r="Q466" s="11" t="s">
        <v>37</v>
      </c>
      <c r="R466" s="11" t="s">
        <v>28</v>
      </c>
      <c r="S466" s="11" t="s">
        <v>28</v>
      </c>
      <c r="T466" s="10" t="s">
        <v>28</v>
      </c>
      <c r="U466" s="13">
        <v>75</v>
      </c>
      <c r="V466" s="14">
        <v>6</v>
      </c>
      <c r="W466" s="14">
        <v>22</v>
      </c>
      <c r="X466" s="14" t="s">
        <v>28</v>
      </c>
    </row>
    <row r="467" spans="1:24" s="15" customFormat="1" ht="42" customHeight="1" x14ac:dyDescent="0.25">
      <c r="A467" s="53">
        <v>18.5</v>
      </c>
      <c r="B467" s="42">
        <v>5787</v>
      </c>
      <c r="C467" s="43" t="str">
        <f t="shared" si="8"/>
        <v>Tech Sheet</v>
      </c>
      <c r="D467" s="44" t="s">
        <v>73</v>
      </c>
      <c r="E467" s="48" t="s">
        <v>2225</v>
      </c>
      <c r="F467" s="49" t="s">
        <v>2226</v>
      </c>
      <c r="G467" s="10">
        <v>2024</v>
      </c>
      <c r="H467" s="11" t="s">
        <v>302</v>
      </c>
      <c r="I467" s="10" t="s">
        <v>40</v>
      </c>
      <c r="J467" s="11" t="s">
        <v>41</v>
      </c>
      <c r="K467" s="10" t="s">
        <v>1853</v>
      </c>
      <c r="L467" s="10" t="s">
        <v>305</v>
      </c>
      <c r="M467" s="12" t="s">
        <v>1204</v>
      </c>
      <c r="N467" s="12">
        <v>0.14000000000000001</v>
      </c>
      <c r="O467" s="11" t="s">
        <v>37</v>
      </c>
      <c r="P467" s="11" t="s">
        <v>37</v>
      </c>
      <c r="Q467" s="11" t="s">
        <v>37</v>
      </c>
      <c r="R467" s="11" t="s">
        <v>37</v>
      </c>
      <c r="S467" s="11" t="s">
        <v>37</v>
      </c>
      <c r="T467" s="10" t="s">
        <v>28</v>
      </c>
      <c r="U467" s="13">
        <v>75</v>
      </c>
      <c r="V467" s="14">
        <v>12</v>
      </c>
      <c r="W467" s="14">
        <v>10</v>
      </c>
      <c r="X467" s="14" t="s">
        <v>28</v>
      </c>
    </row>
    <row r="468" spans="1:24" s="15" customFormat="1" ht="42" customHeight="1" x14ac:dyDescent="0.25">
      <c r="A468" s="53">
        <v>18.579999999999998</v>
      </c>
      <c r="B468" s="42">
        <v>2697</v>
      </c>
      <c r="C468" s="43" t="str">
        <f t="shared" si="8"/>
        <v>Tech Sheet</v>
      </c>
      <c r="D468" s="44" t="s">
        <v>73</v>
      </c>
      <c r="E468" s="48" t="s">
        <v>605</v>
      </c>
      <c r="F468" s="49" t="s">
        <v>606</v>
      </c>
      <c r="G468" s="26">
        <v>2023</v>
      </c>
      <c r="H468" s="11" t="s">
        <v>302</v>
      </c>
      <c r="I468" s="10" t="s">
        <v>40</v>
      </c>
      <c r="J468" s="11" t="s">
        <v>41</v>
      </c>
      <c r="K468" s="10" t="s">
        <v>303</v>
      </c>
      <c r="L468" s="10" t="s">
        <v>305</v>
      </c>
      <c r="M468" s="12" t="s">
        <v>597</v>
      </c>
      <c r="N468" s="12">
        <v>0.15</v>
      </c>
      <c r="O468" s="11" t="s">
        <v>37</v>
      </c>
      <c r="P468" s="11" t="s">
        <v>37</v>
      </c>
      <c r="Q468" s="11" t="s">
        <v>28</v>
      </c>
      <c r="R468" s="11" t="s">
        <v>37</v>
      </c>
      <c r="S468" s="11" t="s">
        <v>28</v>
      </c>
      <c r="T468" s="10" t="s">
        <v>28</v>
      </c>
      <c r="U468" s="13">
        <v>75</v>
      </c>
      <c r="V468" s="14">
        <v>12</v>
      </c>
      <c r="W468" s="14">
        <v>11</v>
      </c>
      <c r="X468" s="14" t="s">
        <v>28</v>
      </c>
    </row>
    <row r="469" spans="1:24" s="15" customFormat="1" ht="42" customHeight="1" x14ac:dyDescent="0.25">
      <c r="A469" s="53">
        <v>18.63</v>
      </c>
      <c r="B469" s="42">
        <v>4847</v>
      </c>
      <c r="C469" s="43" t="str">
        <f t="shared" si="8"/>
        <v>Tech Sheet</v>
      </c>
      <c r="D469" s="44" t="s">
        <v>90</v>
      </c>
      <c r="E469" s="48" t="s">
        <v>1521</v>
      </c>
      <c r="F469" s="49" t="s">
        <v>1522</v>
      </c>
      <c r="G469" s="10">
        <v>2024</v>
      </c>
      <c r="H469" s="11" t="s">
        <v>1511</v>
      </c>
      <c r="I469" s="10" t="s">
        <v>40</v>
      </c>
      <c r="J469" s="11" t="s">
        <v>41</v>
      </c>
      <c r="K469" s="10" t="s">
        <v>1512</v>
      </c>
      <c r="L469" s="10" t="s">
        <v>1514</v>
      </c>
      <c r="M469" s="12" t="s">
        <v>1515</v>
      </c>
      <c r="N469" s="12">
        <v>0.14000000000000001</v>
      </c>
      <c r="O469" s="11" t="s">
        <v>37</v>
      </c>
      <c r="P469" s="11" t="s">
        <v>37</v>
      </c>
      <c r="Q469" s="11" t="s">
        <v>37</v>
      </c>
      <c r="R469" s="11" t="s">
        <v>28</v>
      </c>
      <c r="S469" s="11" t="s">
        <v>28</v>
      </c>
      <c r="T469" s="10" t="s">
        <v>28</v>
      </c>
      <c r="U469" s="13">
        <v>75</v>
      </c>
      <c r="V469" s="14">
        <v>6</v>
      </c>
      <c r="W469" s="14">
        <v>0</v>
      </c>
      <c r="X469" s="14" t="s">
        <v>28</v>
      </c>
    </row>
    <row r="470" spans="1:24" s="15" customFormat="1" ht="42" customHeight="1" x14ac:dyDescent="0.25">
      <c r="A470" s="53">
        <v>18.63</v>
      </c>
      <c r="B470" s="42">
        <v>4847</v>
      </c>
      <c r="C470" s="43" t="str">
        <f t="shared" si="8"/>
        <v>Tech Sheet</v>
      </c>
      <c r="D470" s="44" t="s">
        <v>90</v>
      </c>
      <c r="E470" s="48" t="s">
        <v>1521</v>
      </c>
      <c r="F470" s="49" t="s">
        <v>1522</v>
      </c>
      <c r="G470" s="10">
        <v>2025</v>
      </c>
      <c r="H470" s="11" t="s">
        <v>1511</v>
      </c>
      <c r="I470" s="10" t="s">
        <v>40</v>
      </c>
      <c r="J470" s="11" t="s">
        <v>41</v>
      </c>
      <c r="K470" s="10" t="s">
        <v>1512</v>
      </c>
      <c r="L470" s="10" t="s">
        <v>1514</v>
      </c>
      <c r="M470" s="12" t="s">
        <v>1515</v>
      </c>
      <c r="N470" s="12">
        <v>0.14000000000000001</v>
      </c>
      <c r="O470" s="11" t="s">
        <v>39</v>
      </c>
      <c r="P470" s="11" t="s">
        <v>39</v>
      </c>
      <c r="Q470" s="11" t="s">
        <v>39</v>
      </c>
      <c r="R470" s="11" t="s">
        <v>28</v>
      </c>
      <c r="S470" s="11" t="s">
        <v>28</v>
      </c>
      <c r="T470" s="10" t="s">
        <v>28</v>
      </c>
      <c r="U470" s="13">
        <v>75</v>
      </c>
      <c r="V470" s="14">
        <v>6</v>
      </c>
      <c r="W470" s="14">
        <v>0</v>
      </c>
      <c r="X470" s="14" t="s">
        <v>28</v>
      </c>
    </row>
    <row r="471" spans="1:24" s="15" customFormat="1" ht="42" customHeight="1" x14ac:dyDescent="0.25">
      <c r="A471" s="53">
        <v>18.649999999999999</v>
      </c>
      <c r="B471" s="42">
        <v>8337</v>
      </c>
      <c r="C471" s="43" t="str">
        <f t="shared" si="8"/>
        <v>Tech Sheet</v>
      </c>
      <c r="D471" s="44" t="s">
        <v>78</v>
      </c>
      <c r="E471" s="48" t="s">
        <v>2628</v>
      </c>
      <c r="F471" s="49" t="s">
        <v>2630</v>
      </c>
      <c r="G471" s="10">
        <v>2022</v>
      </c>
      <c r="H471" s="11" t="s">
        <v>712</v>
      </c>
      <c r="I471" s="10" t="s">
        <v>40</v>
      </c>
      <c r="J471" s="11" t="s">
        <v>41</v>
      </c>
      <c r="K471" s="10" t="s">
        <v>713</v>
      </c>
      <c r="L471" s="10" t="s">
        <v>76</v>
      </c>
      <c r="M471" s="12" t="s">
        <v>2629</v>
      </c>
      <c r="N471" s="12">
        <v>0.14499999999999999</v>
      </c>
      <c r="O471" s="11" t="s">
        <v>37</v>
      </c>
      <c r="P471" s="11" t="s">
        <v>37</v>
      </c>
      <c r="Q471" s="11" t="s">
        <v>28</v>
      </c>
      <c r="R471" s="11" t="s">
        <v>28</v>
      </c>
      <c r="S471" s="11" t="s">
        <v>28</v>
      </c>
      <c r="T471" s="10" t="s">
        <v>28</v>
      </c>
      <c r="U471" s="13">
        <v>75</v>
      </c>
      <c r="V471" s="14">
        <v>12</v>
      </c>
      <c r="W471" s="14">
        <v>16</v>
      </c>
      <c r="X471" s="14" t="s">
        <v>28</v>
      </c>
    </row>
    <row r="472" spans="1:24" s="15" customFormat="1" ht="42" customHeight="1" x14ac:dyDescent="0.25">
      <c r="A472" s="53">
        <v>18.649999999999999</v>
      </c>
      <c r="B472" s="42">
        <v>8337</v>
      </c>
      <c r="C472" s="43" t="str">
        <f t="shared" si="8"/>
        <v>Tech Sheet</v>
      </c>
      <c r="D472" s="44" t="s">
        <v>78</v>
      </c>
      <c r="E472" s="48" t="s">
        <v>2628</v>
      </c>
      <c r="F472" s="49" t="s">
        <v>2630</v>
      </c>
      <c r="G472" s="10">
        <v>2023</v>
      </c>
      <c r="H472" s="11" t="s">
        <v>712</v>
      </c>
      <c r="I472" s="10" t="s">
        <v>40</v>
      </c>
      <c r="J472" s="11" t="s">
        <v>41</v>
      </c>
      <c r="K472" s="10" t="s">
        <v>713</v>
      </c>
      <c r="L472" s="10" t="s">
        <v>76</v>
      </c>
      <c r="M472" s="12" t="s">
        <v>2629</v>
      </c>
      <c r="N472" s="12">
        <v>0.14499999999999999</v>
      </c>
      <c r="O472" s="11" t="s">
        <v>39</v>
      </c>
      <c r="P472" s="11" t="s">
        <v>39</v>
      </c>
      <c r="Q472" s="11" t="s">
        <v>39</v>
      </c>
      <c r="R472" s="11" t="s">
        <v>28</v>
      </c>
      <c r="S472" s="11" t="s">
        <v>28</v>
      </c>
      <c r="T472" s="10" t="s">
        <v>28</v>
      </c>
      <c r="U472" s="13">
        <v>75</v>
      </c>
      <c r="V472" s="14">
        <v>12</v>
      </c>
      <c r="W472" s="14">
        <v>16</v>
      </c>
      <c r="X472" s="14" t="s">
        <v>28</v>
      </c>
    </row>
    <row r="473" spans="1:24" s="15" customFormat="1" ht="42" customHeight="1" x14ac:dyDescent="0.25">
      <c r="A473" s="53">
        <v>18.66</v>
      </c>
      <c r="B473" s="42">
        <v>4395</v>
      </c>
      <c r="C473" s="43" t="str">
        <f t="shared" si="8"/>
        <v>Tech Sheet</v>
      </c>
      <c r="D473" s="44" t="s">
        <v>201</v>
      </c>
      <c r="E473" s="48" t="s">
        <v>1303</v>
      </c>
      <c r="F473" s="49" t="s">
        <v>1304</v>
      </c>
      <c r="G473" s="10">
        <v>2023</v>
      </c>
      <c r="H473" s="11" t="s">
        <v>1294</v>
      </c>
      <c r="I473" s="10" t="s">
        <v>40</v>
      </c>
      <c r="J473" s="11" t="s">
        <v>41</v>
      </c>
      <c r="K473" s="10" t="s">
        <v>1295</v>
      </c>
      <c r="L473" s="10" t="s">
        <v>178</v>
      </c>
      <c r="M473" s="12" t="s">
        <v>179</v>
      </c>
      <c r="N473" s="12">
        <v>0.13</v>
      </c>
      <c r="O473" s="11" t="s">
        <v>37</v>
      </c>
      <c r="P473" s="11" t="s">
        <v>28</v>
      </c>
      <c r="Q473" s="11" t="s">
        <v>28</v>
      </c>
      <c r="R473" s="11" t="s">
        <v>28</v>
      </c>
      <c r="S473" s="11" t="s">
        <v>28</v>
      </c>
      <c r="T473" s="10" t="s">
        <v>28</v>
      </c>
      <c r="U473" s="13">
        <v>75</v>
      </c>
      <c r="V473" s="14">
        <v>12</v>
      </c>
      <c r="W473" s="14">
        <v>14</v>
      </c>
      <c r="X473" s="14" t="s">
        <v>28</v>
      </c>
    </row>
    <row r="474" spans="1:24" s="15" customFormat="1" ht="42" customHeight="1" x14ac:dyDescent="0.25">
      <c r="A474" s="53">
        <v>18.71</v>
      </c>
      <c r="B474" s="42">
        <v>2889</v>
      </c>
      <c r="C474" s="43" t="str">
        <f t="shared" si="8"/>
        <v>Tech Sheet</v>
      </c>
      <c r="D474" s="44" t="s">
        <v>25</v>
      </c>
      <c r="E474" s="48" t="s">
        <v>698</v>
      </c>
      <c r="F474" s="49" t="s">
        <v>700</v>
      </c>
      <c r="G474" s="10">
        <v>2024</v>
      </c>
      <c r="H474" s="11" t="s">
        <v>26</v>
      </c>
      <c r="I474" s="10" t="s">
        <v>40</v>
      </c>
      <c r="J474" s="11" t="s">
        <v>29</v>
      </c>
      <c r="K474" s="10" t="s">
        <v>694</v>
      </c>
      <c r="L474" s="10" t="s">
        <v>289</v>
      </c>
      <c r="M474" s="12" t="s">
        <v>699</v>
      </c>
      <c r="N474" s="12">
        <v>0.13</v>
      </c>
      <c r="O474" s="11" t="s">
        <v>37</v>
      </c>
      <c r="P474" s="11" t="s">
        <v>37</v>
      </c>
      <c r="Q474" s="11" t="s">
        <v>37</v>
      </c>
      <c r="R474" s="11" t="s">
        <v>28</v>
      </c>
      <c r="S474" s="11" t="s">
        <v>28</v>
      </c>
      <c r="T474" s="10" t="s">
        <v>28</v>
      </c>
      <c r="U474" s="13">
        <v>75</v>
      </c>
      <c r="V474" s="14">
        <v>6</v>
      </c>
      <c r="W474" s="14">
        <v>12</v>
      </c>
      <c r="X474" s="14" t="s">
        <v>28</v>
      </c>
    </row>
    <row r="475" spans="1:24" s="15" customFormat="1" ht="42" customHeight="1" x14ac:dyDescent="0.25">
      <c r="A475" s="53">
        <v>18.71</v>
      </c>
      <c r="B475" s="42">
        <v>2889</v>
      </c>
      <c r="C475" s="43" t="str">
        <f t="shared" si="8"/>
        <v>Tech Sheet</v>
      </c>
      <c r="D475" s="44" t="s">
        <v>25</v>
      </c>
      <c r="E475" s="48" t="s">
        <v>698</v>
      </c>
      <c r="F475" s="49" t="s">
        <v>700</v>
      </c>
      <c r="G475" s="10">
        <v>2025</v>
      </c>
      <c r="H475" s="11" t="s">
        <v>26</v>
      </c>
      <c r="I475" s="10" t="s">
        <v>40</v>
      </c>
      <c r="J475" s="11" t="s">
        <v>29</v>
      </c>
      <c r="K475" s="10" t="s">
        <v>694</v>
      </c>
      <c r="L475" s="10" t="s">
        <v>289</v>
      </c>
      <c r="M475" s="12" t="s">
        <v>699</v>
      </c>
      <c r="N475" s="12">
        <v>0.13</v>
      </c>
      <c r="O475" s="11" t="s">
        <v>39</v>
      </c>
      <c r="P475" s="11" t="s">
        <v>39</v>
      </c>
      <c r="Q475" s="11" t="s">
        <v>39</v>
      </c>
      <c r="R475" s="11" t="s">
        <v>28</v>
      </c>
      <c r="S475" s="11" t="s">
        <v>28</v>
      </c>
      <c r="T475" s="10" t="s">
        <v>28</v>
      </c>
      <c r="U475" s="13">
        <v>75</v>
      </c>
      <c r="V475" s="14">
        <v>6</v>
      </c>
      <c r="W475" s="14">
        <v>12</v>
      </c>
      <c r="X475" s="14" t="s">
        <v>28</v>
      </c>
    </row>
    <row r="476" spans="1:24" s="15" customFormat="1" ht="42" customHeight="1" x14ac:dyDescent="0.25">
      <c r="A476" s="53">
        <v>18.739999999999998</v>
      </c>
      <c r="B476" s="42">
        <v>5782</v>
      </c>
      <c r="C476" s="43" t="str">
        <f t="shared" si="8"/>
        <v>Tech Sheet</v>
      </c>
      <c r="D476" s="44" t="s">
        <v>25</v>
      </c>
      <c r="E476" s="48" t="s">
        <v>2217</v>
      </c>
      <c r="F476" s="49" t="s">
        <v>2218</v>
      </c>
      <c r="G476" s="10">
        <v>2024</v>
      </c>
      <c r="H476" s="11" t="s">
        <v>26</v>
      </c>
      <c r="I476" s="10" t="s">
        <v>35</v>
      </c>
      <c r="J476" s="11" t="s">
        <v>29</v>
      </c>
      <c r="K476" s="10" t="s">
        <v>2214</v>
      </c>
      <c r="L476" s="10" t="s">
        <v>32</v>
      </c>
      <c r="M476" s="12" t="s">
        <v>33</v>
      </c>
      <c r="N476" s="12">
        <v>0.11</v>
      </c>
      <c r="O476" s="11" t="s">
        <v>37</v>
      </c>
      <c r="P476" s="11" t="s">
        <v>37</v>
      </c>
      <c r="Q476" s="11" t="s">
        <v>28</v>
      </c>
      <c r="R476" s="11" t="s">
        <v>28</v>
      </c>
      <c r="S476" s="11" t="s">
        <v>28</v>
      </c>
      <c r="T476" s="10" t="s">
        <v>28</v>
      </c>
      <c r="U476" s="13">
        <v>75</v>
      </c>
      <c r="V476" s="14">
        <v>6</v>
      </c>
      <c r="W476" s="14">
        <v>14</v>
      </c>
      <c r="X476" s="14" t="s">
        <v>28</v>
      </c>
    </row>
    <row r="477" spans="1:24" s="15" customFormat="1" ht="42" customHeight="1" x14ac:dyDescent="0.25">
      <c r="A477" s="53">
        <v>18.739999999999998</v>
      </c>
      <c r="B477" s="42">
        <v>5782</v>
      </c>
      <c r="C477" s="43" t="str">
        <f t="shared" si="8"/>
        <v>Tech Sheet</v>
      </c>
      <c r="D477" s="44" t="s">
        <v>25</v>
      </c>
      <c r="E477" s="48" t="s">
        <v>2217</v>
      </c>
      <c r="F477" s="49" t="s">
        <v>2218</v>
      </c>
      <c r="G477" s="10">
        <v>2025</v>
      </c>
      <c r="H477" s="11" t="s">
        <v>26</v>
      </c>
      <c r="I477" s="10" t="s">
        <v>35</v>
      </c>
      <c r="J477" s="11" t="s">
        <v>29</v>
      </c>
      <c r="K477" s="10" t="s">
        <v>2214</v>
      </c>
      <c r="L477" s="10" t="s">
        <v>32</v>
      </c>
      <c r="M477" s="12" t="s">
        <v>33</v>
      </c>
      <c r="N477" s="12">
        <v>0.11</v>
      </c>
      <c r="O477" s="11" t="s">
        <v>39</v>
      </c>
      <c r="P477" s="11" t="s">
        <v>39</v>
      </c>
      <c r="Q477" s="11" t="s">
        <v>39</v>
      </c>
      <c r="R477" s="11" t="s">
        <v>28</v>
      </c>
      <c r="S477" s="11" t="s">
        <v>28</v>
      </c>
      <c r="T477" s="10" t="s">
        <v>28</v>
      </c>
      <c r="U477" s="13">
        <v>75</v>
      </c>
      <c r="V477" s="14">
        <v>6</v>
      </c>
      <c r="W477" s="14">
        <v>14</v>
      </c>
      <c r="X477" s="14" t="s">
        <v>28</v>
      </c>
    </row>
    <row r="478" spans="1:24" s="15" customFormat="1" ht="42" customHeight="1" x14ac:dyDescent="0.25">
      <c r="A478" s="53">
        <v>18.75</v>
      </c>
      <c r="B478" s="42">
        <v>3739</v>
      </c>
      <c r="C478" s="43" t="str">
        <f t="shared" si="8"/>
        <v>Tech Sheet</v>
      </c>
      <c r="D478" s="44" t="s">
        <v>73</v>
      </c>
      <c r="E478" s="48" t="s">
        <v>1017</v>
      </c>
      <c r="F478" s="49" t="s">
        <v>1020</v>
      </c>
      <c r="G478" s="10" t="s">
        <v>24</v>
      </c>
      <c r="H478" s="11" t="s">
        <v>292</v>
      </c>
      <c r="I478" s="10" t="s">
        <v>121</v>
      </c>
      <c r="J478" s="11" t="s">
        <v>29</v>
      </c>
      <c r="K478" s="10" t="s">
        <v>1016</v>
      </c>
      <c r="L478" s="10" t="s">
        <v>1018</v>
      </c>
      <c r="M478" s="12" t="s">
        <v>1019</v>
      </c>
      <c r="N478" s="12">
        <v>0.12</v>
      </c>
      <c r="O478" s="11" t="s">
        <v>37</v>
      </c>
      <c r="P478" s="11" t="s">
        <v>37</v>
      </c>
      <c r="Q478" s="11" t="s">
        <v>28</v>
      </c>
      <c r="R478" s="11" t="s">
        <v>28</v>
      </c>
      <c r="S478" s="11" t="s">
        <v>28</v>
      </c>
      <c r="T478" s="10" t="s">
        <v>28</v>
      </c>
      <c r="U478" s="13">
        <v>75</v>
      </c>
      <c r="V478" s="14">
        <v>6</v>
      </c>
      <c r="W478" s="14">
        <v>14</v>
      </c>
      <c r="X478" s="14" t="s">
        <v>28</v>
      </c>
    </row>
    <row r="479" spans="1:24" s="15" customFormat="1" ht="42" customHeight="1" x14ac:dyDescent="0.25">
      <c r="A479" s="53">
        <v>18.78</v>
      </c>
      <c r="B479" s="42">
        <v>3696</v>
      </c>
      <c r="C479" s="43" t="str">
        <f t="shared" si="8"/>
        <v>Tech Sheet</v>
      </c>
      <c r="D479" s="44" t="s">
        <v>90</v>
      </c>
      <c r="E479" s="48" t="s">
        <v>1010</v>
      </c>
      <c r="F479" s="49" t="s">
        <v>1011</v>
      </c>
      <c r="G479" s="10">
        <v>2024</v>
      </c>
      <c r="H479" s="11" t="s">
        <v>256</v>
      </c>
      <c r="I479" s="10" t="s">
        <v>40</v>
      </c>
      <c r="J479" s="11" t="s">
        <v>41</v>
      </c>
      <c r="K479" s="10" t="s">
        <v>1009</v>
      </c>
      <c r="L479" s="10" t="s">
        <v>141</v>
      </c>
      <c r="M479" s="12" t="s">
        <v>142</v>
      </c>
      <c r="N479" s="12">
        <v>0.12</v>
      </c>
      <c r="O479" s="11" t="s">
        <v>28</v>
      </c>
      <c r="P479" s="11" t="s">
        <v>28</v>
      </c>
      <c r="Q479" s="11" t="s">
        <v>28</v>
      </c>
      <c r="R479" s="11" t="s">
        <v>28</v>
      </c>
      <c r="S479" s="11" t="s">
        <v>28</v>
      </c>
      <c r="T479" s="10" t="s">
        <v>28</v>
      </c>
      <c r="U479" s="13">
        <v>75</v>
      </c>
      <c r="V479" s="14">
        <v>6</v>
      </c>
      <c r="W479" s="14">
        <v>21</v>
      </c>
      <c r="X479" s="14" t="s">
        <v>28</v>
      </c>
    </row>
    <row r="480" spans="1:24" s="15" customFormat="1" ht="42" customHeight="1" x14ac:dyDescent="0.25">
      <c r="A480" s="53">
        <v>18.829999999999998</v>
      </c>
      <c r="B480" s="42">
        <v>3790</v>
      </c>
      <c r="C480" s="43" t="str">
        <f t="shared" si="8"/>
        <v>Tech Sheet</v>
      </c>
      <c r="D480" s="44" t="s">
        <v>419</v>
      </c>
      <c r="E480" s="48" t="s">
        <v>1081</v>
      </c>
      <c r="F480" s="49" t="s">
        <v>1082</v>
      </c>
      <c r="G480" s="10">
        <v>2023</v>
      </c>
      <c r="H480" s="11" t="s">
        <v>420</v>
      </c>
      <c r="I480" s="10" t="s">
        <v>40</v>
      </c>
      <c r="J480" s="11" t="s">
        <v>41</v>
      </c>
      <c r="K480" s="10" t="s">
        <v>1070</v>
      </c>
      <c r="L480" s="10" t="s">
        <v>178</v>
      </c>
      <c r="M480" s="12" t="s">
        <v>179</v>
      </c>
      <c r="N480" s="12">
        <v>0.13</v>
      </c>
      <c r="O480" s="11" t="s">
        <v>37</v>
      </c>
      <c r="P480" s="11" t="s">
        <v>37</v>
      </c>
      <c r="Q480" s="11" t="s">
        <v>28</v>
      </c>
      <c r="R480" s="11" t="s">
        <v>37</v>
      </c>
      <c r="S480" s="11" t="s">
        <v>28</v>
      </c>
      <c r="T480" s="10" t="s">
        <v>28</v>
      </c>
      <c r="U480" s="13">
        <v>75</v>
      </c>
      <c r="V480" s="14">
        <v>6</v>
      </c>
      <c r="W480" s="14">
        <v>28</v>
      </c>
      <c r="X480" s="14" t="s">
        <v>28</v>
      </c>
    </row>
    <row r="481" spans="1:24" s="15" customFormat="1" ht="42" customHeight="1" x14ac:dyDescent="0.25">
      <c r="A481" s="53">
        <v>18.829999999999998</v>
      </c>
      <c r="B481" s="42">
        <v>3790</v>
      </c>
      <c r="C481" s="43" t="str">
        <f t="shared" si="8"/>
        <v>Tech Sheet</v>
      </c>
      <c r="D481" s="44" t="s">
        <v>419</v>
      </c>
      <c r="E481" s="48" t="s">
        <v>1081</v>
      </c>
      <c r="F481" s="49" t="s">
        <v>1082</v>
      </c>
      <c r="G481" s="10">
        <v>2024</v>
      </c>
      <c r="H481" s="11" t="s">
        <v>420</v>
      </c>
      <c r="I481" s="10" t="s">
        <v>40</v>
      </c>
      <c r="J481" s="11" t="s">
        <v>41</v>
      </c>
      <c r="K481" s="10" t="s">
        <v>1070</v>
      </c>
      <c r="L481" s="10" t="s">
        <v>178</v>
      </c>
      <c r="M481" s="12" t="s">
        <v>179</v>
      </c>
      <c r="N481" s="12">
        <v>0.13</v>
      </c>
      <c r="O481" s="11" t="s">
        <v>39</v>
      </c>
      <c r="P481" s="11" t="s">
        <v>39</v>
      </c>
      <c r="Q481" s="11" t="s">
        <v>28</v>
      </c>
      <c r="R481" s="11" t="s">
        <v>37</v>
      </c>
      <c r="S481" s="11" t="s">
        <v>28</v>
      </c>
      <c r="T481" s="10" t="s">
        <v>28</v>
      </c>
      <c r="U481" s="13">
        <v>75</v>
      </c>
      <c r="V481" s="14">
        <v>6</v>
      </c>
      <c r="W481" s="14">
        <v>28</v>
      </c>
      <c r="X481" s="14" t="s">
        <v>28</v>
      </c>
    </row>
    <row r="482" spans="1:24" s="15" customFormat="1" ht="42" customHeight="1" x14ac:dyDescent="0.25">
      <c r="A482" s="53">
        <v>18.84</v>
      </c>
      <c r="B482" s="42">
        <v>7825</v>
      </c>
      <c r="C482" s="43" t="str">
        <f t="shared" si="8"/>
        <v>Tech Sheet</v>
      </c>
      <c r="D482" s="44" t="s">
        <v>419</v>
      </c>
      <c r="E482" s="48" t="s">
        <v>2603</v>
      </c>
      <c r="F482" s="49" t="s">
        <v>2604</v>
      </c>
      <c r="G482" s="10">
        <v>2024</v>
      </c>
      <c r="H482" s="11" t="s">
        <v>420</v>
      </c>
      <c r="I482" s="10" t="s">
        <v>40</v>
      </c>
      <c r="J482" s="11" t="s">
        <v>41</v>
      </c>
      <c r="K482" s="10" t="s">
        <v>616</v>
      </c>
      <c r="L482" s="10" t="s">
        <v>248</v>
      </c>
      <c r="M482" s="12" t="s">
        <v>249</v>
      </c>
      <c r="N482" s="12">
        <v>0.14499999999999999</v>
      </c>
      <c r="O482" s="11" t="s">
        <v>37</v>
      </c>
      <c r="P482" s="11" t="s">
        <v>37</v>
      </c>
      <c r="Q482" s="11" t="s">
        <v>28</v>
      </c>
      <c r="R482" s="11" t="s">
        <v>37</v>
      </c>
      <c r="S482" s="11" t="s">
        <v>28</v>
      </c>
      <c r="T482" s="10" t="s">
        <v>28</v>
      </c>
      <c r="U482" s="13">
        <v>75</v>
      </c>
      <c r="V482" s="14">
        <v>12</v>
      </c>
      <c r="W482" s="14">
        <v>14</v>
      </c>
      <c r="X482" s="14" t="s">
        <v>28</v>
      </c>
    </row>
    <row r="483" spans="1:24" s="15" customFormat="1" ht="42" customHeight="1" x14ac:dyDescent="0.25">
      <c r="A483" s="53">
        <v>18.89</v>
      </c>
      <c r="B483" s="42">
        <v>4395</v>
      </c>
      <c r="C483" s="43" t="str">
        <f t="shared" si="8"/>
        <v>Tech Sheet</v>
      </c>
      <c r="D483" s="44" t="s">
        <v>201</v>
      </c>
      <c r="E483" s="48" t="s">
        <v>1303</v>
      </c>
      <c r="F483" s="49" t="s">
        <v>1304</v>
      </c>
      <c r="G483" s="10">
        <v>2024</v>
      </c>
      <c r="H483" s="11" t="s">
        <v>1294</v>
      </c>
      <c r="I483" s="10" t="s">
        <v>40</v>
      </c>
      <c r="J483" s="11" t="s">
        <v>41</v>
      </c>
      <c r="K483" s="10" t="s">
        <v>1295</v>
      </c>
      <c r="L483" s="10" t="s">
        <v>178</v>
      </c>
      <c r="M483" s="12" t="s">
        <v>179</v>
      </c>
      <c r="N483" s="12">
        <v>0.13500000000000001</v>
      </c>
      <c r="O483" s="11" t="s">
        <v>39</v>
      </c>
      <c r="P483" s="11" t="s">
        <v>39</v>
      </c>
      <c r="Q483" s="11" t="s">
        <v>39</v>
      </c>
      <c r="R483" s="11" t="s">
        <v>28</v>
      </c>
      <c r="S483" s="11" t="s">
        <v>28</v>
      </c>
      <c r="T483" s="10" t="s">
        <v>28</v>
      </c>
      <c r="U483" s="13">
        <v>75</v>
      </c>
      <c r="V483" s="14">
        <v>12</v>
      </c>
      <c r="W483" s="14">
        <v>14</v>
      </c>
      <c r="X483" s="14" t="s">
        <v>28</v>
      </c>
    </row>
    <row r="484" spans="1:24" s="15" customFormat="1" ht="42" customHeight="1" x14ac:dyDescent="0.25">
      <c r="A484" s="53">
        <v>18.899999999999999</v>
      </c>
      <c r="B484" s="42">
        <v>4537</v>
      </c>
      <c r="C484" s="43" t="str">
        <f t="shared" si="8"/>
        <v>Tech Sheet</v>
      </c>
      <c r="D484" s="44" t="s">
        <v>90</v>
      </c>
      <c r="E484" s="48" t="s">
        <v>1352</v>
      </c>
      <c r="F484" s="49" t="s">
        <v>1353</v>
      </c>
      <c r="G484" s="10">
        <v>2023</v>
      </c>
      <c r="H484" s="11" t="s">
        <v>338</v>
      </c>
      <c r="I484" s="10" t="s">
        <v>40</v>
      </c>
      <c r="J484" s="11" t="s">
        <v>889</v>
      </c>
      <c r="K484" s="10" t="s">
        <v>339</v>
      </c>
      <c r="L484" s="10" t="s">
        <v>321</v>
      </c>
      <c r="M484" s="12" t="s">
        <v>322</v>
      </c>
      <c r="N484" s="12">
        <v>0.13</v>
      </c>
      <c r="O484" s="11" t="s">
        <v>37</v>
      </c>
      <c r="P484" s="11" t="s">
        <v>37</v>
      </c>
      <c r="Q484" s="11" t="s">
        <v>28</v>
      </c>
      <c r="R484" s="11" t="s">
        <v>37</v>
      </c>
      <c r="S484" s="11" t="s">
        <v>28</v>
      </c>
      <c r="T484" s="10" t="s">
        <v>28</v>
      </c>
      <c r="U484" s="13">
        <v>75</v>
      </c>
      <c r="V484" s="14">
        <v>6</v>
      </c>
      <c r="W484" s="14">
        <v>13</v>
      </c>
      <c r="X484" s="14" t="s">
        <v>28</v>
      </c>
    </row>
    <row r="485" spans="1:24" s="15" customFormat="1" ht="42" customHeight="1" x14ac:dyDescent="0.25">
      <c r="A485" s="53">
        <v>18.899999999999999</v>
      </c>
      <c r="B485" s="42">
        <v>4537</v>
      </c>
      <c r="C485" s="43" t="str">
        <f t="shared" si="8"/>
        <v>Tech Sheet</v>
      </c>
      <c r="D485" s="44" t="s">
        <v>90</v>
      </c>
      <c r="E485" s="48" t="s">
        <v>1352</v>
      </c>
      <c r="F485" s="49" t="s">
        <v>1353</v>
      </c>
      <c r="G485" s="10">
        <v>2024</v>
      </c>
      <c r="H485" s="11" t="s">
        <v>338</v>
      </c>
      <c r="I485" s="10" t="s">
        <v>40</v>
      </c>
      <c r="J485" s="11" t="s">
        <v>889</v>
      </c>
      <c r="K485" s="10" t="s">
        <v>339</v>
      </c>
      <c r="L485" s="10" t="s">
        <v>321</v>
      </c>
      <c r="M485" s="12" t="s">
        <v>322</v>
      </c>
      <c r="N485" s="12">
        <v>0.13</v>
      </c>
      <c r="O485" s="11" t="s">
        <v>39</v>
      </c>
      <c r="P485" s="11" t="s">
        <v>39</v>
      </c>
      <c r="Q485" s="11" t="s">
        <v>28</v>
      </c>
      <c r="R485" s="11" t="s">
        <v>37</v>
      </c>
      <c r="S485" s="11" t="s">
        <v>28</v>
      </c>
      <c r="T485" s="10" t="s">
        <v>28</v>
      </c>
      <c r="U485" s="13">
        <v>75</v>
      </c>
      <c r="V485" s="14">
        <v>6</v>
      </c>
      <c r="W485" s="14">
        <v>13</v>
      </c>
      <c r="X485" s="14" t="s">
        <v>28</v>
      </c>
    </row>
    <row r="486" spans="1:24" s="15" customFormat="1" ht="42" customHeight="1" x14ac:dyDescent="0.25">
      <c r="A486" s="53">
        <v>18.940000000000001</v>
      </c>
      <c r="B486" s="42">
        <v>4862</v>
      </c>
      <c r="C486" s="43" t="str">
        <f t="shared" si="8"/>
        <v>Tech Sheet</v>
      </c>
      <c r="D486" s="44" t="s">
        <v>90</v>
      </c>
      <c r="E486" s="48" t="s">
        <v>1542</v>
      </c>
      <c r="F486" s="49" t="s">
        <v>1543</v>
      </c>
      <c r="G486" s="10">
        <v>2022</v>
      </c>
      <c r="H486" s="11" t="s">
        <v>1540</v>
      </c>
      <c r="I486" s="10" t="s">
        <v>40</v>
      </c>
      <c r="J486" s="11" t="s">
        <v>29</v>
      </c>
      <c r="K486" s="10" t="s">
        <v>1541</v>
      </c>
      <c r="L486" s="10" t="s">
        <v>647</v>
      </c>
      <c r="M486" s="12" t="s">
        <v>648</v>
      </c>
      <c r="N486" s="12">
        <v>0.115</v>
      </c>
      <c r="O486" s="11" t="s">
        <v>37</v>
      </c>
      <c r="P486" s="11" t="s">
        <v>37</v>
      </c>
      <c r="Q486" s="11" t="s">
        <v>37</v>
      </c>
      <c r="R486" s="11" t="s">
        <v>37</v>
      </c>
      <c r="S486" s="11" t="s">
        <v>28</v>
      </c>
      <c r="T486" s="10" t="s">
        <v>37</v>
      </c>
      <c r="U486" s="13">
        <v>75</v>
      </c>
      <c r="V486" s="14">
        <v>6</v>
      </c>
      <c r="W486" s="14">
        <v>0</v>
      </c>
      <c r="X486" s="14" t="s">
        <v>28</v>
      </c>
    </row>
    <row r="487" spans="1:24" s="15" customFormat="1" ht="42" customHeight="1" x14ac:dyDescent="0.25">
      <c r="A487" s="53">
        <v>18.989999999999998</v>
      </c>
      <c r="B487" s="42">
        <v>5428</v>
      </c>
      <c r="C487" s="43" t="str">
        <f t="shared" si="8"/>
        <v>Tech Sheet</v>
      </c>
      <c r="D487" s="44" t="s">
        <v>73</v>
      </c>
      <c r="E487" s="48" t="s">
        <v>1811</v>
      </c>
      <c r="F487" s="49" t="s">
        <v>1813</v>
      </c>
      <c r="G487" s="10" t="s">
        <v>24</v>
      </c>
      <c r="H487" s="11" t="s">
        <v>292</v>
      </c>
      <c r="I487" s="10" t="s">
        <v>121</v>
      </c>
      <c r="J487" s="11" t="s">
        <v>29</v>
      </c>
      <c r="K487" s="10" t="s">
        <v>1016</v>
      </c>
      <c r="L487" s="10" t="s">
        <v>1018</v>
      </c>
      <c r="M487" s="12" t="s">
        <v>1812</v>
      </c>
      <c r="N487" s="12">
        <v>0.13</v>
      </c>
      <c r="O487" s="11" t="s">
        <v>37</v>
      </c>
      <c r="P487" s="11" t="s">
        <v>37</v>
      </c>
      <c r="Q487" s="11" t="s">
        <v>28</v>
      </c>
      <c r="R487" s="11" t="s">
        <v>28</v>
      </c>
      <c r="S487" s="11" t="s">
        <v>28</v>
      </c>
      <c r="T487" s="10" t="s">
        <v>28</v>
      </c>
      <c r="U487" s="13">
        <v>75</v>
      </c>
      <c r="V487" s="14">
        <v>6</v>
      </c>
      <c r="W487" s="14">
        <v>14</v>
      </c>
      <c r="X487" s="14" t="s">
        <v>28</v>
      </c>
    </row>
    <row r="488" spans="1:24" s="15" customFormat="1" ht="42" customHeight="1" x14ac:dyDescent="0.25">
      <c r="A488" s="53">
        <v>18.989999999999998</v>
      </c>
      <c r="B488" s="42">
        <v>6675</v>
      </c>
      <c r="C488" s="43" t="str">
        <f t="shared" si="8"/>
        <v>Tech Sheet</v>
      </c>
      <c r="D488" s="44" t="s">
        <v>25</v>
      </c>
      <c r="E488" s="48" t="s">
        <v>2529</v>
      </c>
      <c r="F488" s="49" t="s">
        <v>2531</v>
      </c>
      <c r="G488" s="10">
        <v>2021</v>
      </c>
      <c r="H488" s="11" t="s">
        <v>666</v>
      </c>
      <c r="I488" s="10" t="s">
        <v>40</v>
      </c>
      <c r="J488" s="11" t="s">
        <v>41</v>
      </c>
      <c r="K488" s="10" t="s">
        <v>667</v>
      </c>
      <c r="L488" s="10" t="s">
        <v>76</v>
      </c>
      <c r="M488" s="12" t="s">
        <v>2530</v>
      </c>
      <c r="N488" s="12">
        <v>0.13500000000000001</v>
      </c>
      <c r="O488" s="11" t="s">
        <v>37</v>
      </c>
      <c r="P488" s="11" t="s">
        <v>37</v>
      </c>
      <c r="Q488" s="11" t="s">
        <v>28</v>
      </c>
      <c r="R488" s="11" t="s">
        <v>28</v>
      </c>
      <c r="S488" s="11" t="s">
        <v>28</v>
      </c>
      <c r="T488" s="10" t="s">
        <v>28</v>
      </c>
      <c r="U488" s="13">
        <v>75</v>
      </c>
      <c r="V488" s="14">
        <v>6</v>
      </c>
      <c r="W488" s="14">
        <v>20</v>
      </c>
      <c r="X488" s="14" t="s">
        <v>28</v>
      </c>
    </row>
    <row r="489" spans="1:24" s="15" customFormat="1" ht="42" customHeight="1" x14ac:dyDescent="0.25">
      <c r="A489" s="53">
        <v>19.03</v>
      </c>
      <c r="B489" s="42">
        <v>3131</v>
      </c>
      <c r="C489" s="43" t="str">
        <f t="shared" si="8"/>
        <v>Tech Sheet</v>
      </c>
      <c r="D489" s="44" t="s">
        <v>90</v>
      </c>
      <c r="E489" s="48" t="s">
        <v>823</v>
      </c>
      <c r="F489" s="49" t="s">
        <v>825</v>
      </c>
      <c r="G489" s="10">
        <v>2024</v>
      </c>
      <c r="H489" s="11" t="s">
        <v>338</v>
      </c>
      <c r="I489" s="10" t="s">
        <v>40</v>
      </c>
      <c r="J489" s="11" t="s">
        <v>41</v>
      </c>
      <c r="K489" s="10" t="s">
        <v>339</v>
      </c>
      <c r="L489" s="10" t="s">
        <v>584</v>
      </c>
      <c r="M489" s="12" t="s">
        <v>824</v>
      </c>
      <c r="N489" s="12">
        <v>0.14000000000000001</v>
      </c>
      <c r="O489" s="11" t="s">
        <v>39</v>
      </c>
      <c r="P489" s="11" t="s">
        <v>39</v>
      </c>
      <c r="Q489" s="11" t="s">
        <v>28</v>
      </c>
      <c r="R489" s="11" t="s">
        <v>37</v>
      </c>
      <c r="S489" s="11" t="s">
        <v>28</v>
      </c>
      <c r="T489" s="10" t="s">
        <v>28</v>
      </c>
      <c r="U489" s="13">
        <v>75</v>
      </c>
      <c r="V489" s="14">
        <v>6</v>
      </c>
      <c r="W489" s="14">
        <v>25</v>
      </c>
      <c r="X489" s="14" t="s">
        <v>28</v>
      </c>
    </row>
    <row r="490" spans="1:24" s="15" customFormat="1" ht="42" customHeight="1" x14ac:dyDescent="0.25">
      <c r="A490" s="53">
        <v>19.059999999999999</v>
      </c>
      <c r="B490" s="42">
        <v>3790</v>
      </c>
      <c r="C490" s="43" t="str">
        <f t="shared" si="8"/>
        <v>Tech Sheet</v>
      </c>
      <c r="D490" s="44" t="s">
        <v>419</v>
      </c>
      <c r="E490" s="48" t="s">
        <v>1081</v>
      </c>
      <c r="F490" s="49" t="s">
        <v>1082</v>
      </c>
      <c r="G490" s="10">
        <v>2022</v>
      </c>
      <c r="H490" s="11" t="s">
        <v>420</v>
      </c>
      <c r="I490" s="10" t="s">
        <v>40</v>
      </c>
      <c r="J490" s="11" t="s">
        <v>41</v>
      </c>
      <c r="K490" s="10" t="s">
        <v>1070</v>
      </c>
      <c r="L490" s="10" t="s">
        <v>178</v>
      </c>
      <c r="M490" s="12" t="s">
        <v>179</v>
      </c>
      <c r="N490" s="12">
        <v>0.13500000000000001</v>
      </c>
      <c r="O490" s="11" t="s">
        <v>37</v>
      </c>
      <c r="P490" s="11" t="s">
        <v>37</v>
      </c>
      <c r="Q490" s="11" t="s">
        <v>28</v>
      </c>
      <c r="R490" s="11" t="s">
        <v>37</v>
      </c>
      <c r="S490" s="11" t="s">
        <v>28</v>
      </c>
      <c r="T490" s="10" t="s">
        <v>28</v>
      </c>
      <c r="U490" s="13">
        <v>75</v>
      </c>
      <c r="V490" s="14">
        <v>6</v>
      </c>
      <c r="W490" s="14">
        <v>28</v>
      </c>
      <c r="X490" s="14" t="s">
        <v>28</v>
      </c>
    </row>
    <row r="491" spans="1:24" s="15" customFormat="1" ht="42" customHeight="1" x14ac:dyDescent="0.25">
      <c r="A491" s="53">
        <v>19.07</v>
      </c>
      <c r="B491" s="42">
        <v>2948</v>
      </c>
      <c r="C491" s="43" t="str">
        <f t="shared" si="8"/>
        <v>Tech Sheet</v>
      </c>
      <c r="D491" s="44" t="s">
        <v>25</v>
      </c>
      <c r="E491" s="48" t="s">
        <v>769</v>
      </c>
      <c r="F491" s="49" t="s">
        <v>157</v>
      </c>
      <c r="G491" s="10">
        <v>2024</v>
      </c>
      <c r="H491" s="11" t="s">
        <v>152</v>
      </c>
      <c r="I491" s="10" t="s">
        <v>40</v>
      </c>
      <c r="J491" s="11" t="s">
        <v>41</v>
      </c>
      <c r="K491" s="10" t="s">
        <v>153</v>
      </c>
      <c r="L491" s="10" t="s">
        <v>155</v>
      </c>
      <c r="M491" s="12" t="s">
        <v>156</v>
      </c>
      <c r="N491" s="12">
        <v>0.14000000000000001</v>
      </c>
      <c r="O491" s="11" t="s">
        <v>37</v>
      </c>
      <c r="P491" s="11" t="s">
        <v>37</v>
      </c>
      <c r="Q491" s="11" t="s">
        <v>28</v>
      </c>
      <c r="R491" s="11" t="s">
        <v>37</v>
      </c>
      <c r="S491" s="11" t="s">
        <v>28</v>
      </c>
      <c r="T491" s="10" t="s">
        <v>28</v>
      </c>
      <c r="U491" s="13">
        <v>75</v>
      </c>
      <c r="V491" s="14">
        <v>6</v>
      </c>
      <c r="W491" s="14">
        <v>11</v>
      </c>
      <c r="X491" s="14" t="s">
        <v>28</v>
      </c>
    </row>
    <row r="492" spans="1:24" s="15" customFormat="1" ht="42" customHeight="1" x14ac:dyDescent="0.25">
      <c r="A492" s="53">
        <v>19.07</v>
      </c>
      <c r="B492" s="42">
        <v>2948</v>
      </c>
      <c r="C492" s="43" t="str">
        <f t="shared" si="8"/>
        <v>Tech Sheet</v>
      </c>
      <c r="D492" s="44" t="s">
        <v>25</v>
      </c>
      <c r="E492" s="48" t="s">
        <v>769</v>
      </c>
      <c r="F492" s="49" t="s">
        <v>157</v>
      </c>
      <c r="G492" s="10">
        <v>2025</v>
      </c>
      <c r="H492" s="11" t="s">
        <v>152</v>
      </c>
      <c r="I492" s="10" t="s">
        <v>40</v>
      </c>
      <c r="J492" s="11" t="s">
        <v>41</v>
      </c>
      <c r="K492" s="10" t="s">
        <v>153</v>
      </c>
      <c r="L492" s="10" t="s">
        <v>155</v>
      </c>
      <c r="M492" s="12" t="s">
        <v>156</v>
      </c>
      <c r="N492" s="12">
        <v>0.14000000000000001</v>
      </c>
      <c r="O492" s="11" t="s">
        <v>39</v>
      </c>
      <c r="P492" s="11" t="s">
        <v>39</v>
      </c>
      <c r="Q492" s="11" t="s">
        <v>39</v>
      </c>
      <c r="R492" s="11" t="s">
        <v>37</v>
      </c>
      <c r="S492" s="11" t="s">
        <v>28</v>
      </c>
      <c r="T492" s="10" t="s">
        <v>28</v>
      </c>
      <c r="U492" s="13">
        <v>75</v>
      </c>
      <c r="V492" s="14">
        <v>6</v>
      </c>
      <c r="W492" s="14">
        <v>11</v>
      </c>
      <c r="X492" s="14" t="s">
        <v>28</v>
      </c>
    </row>
    <row r="493" spans="1:24" s="15" customFormat="1" ht="42" customHeight="1" x14ac:dyDescent="0.25">
      <c r="A493" s="53">
        <v>19.2</v>
      </c>
      <c r="B493" s="42">
        <v>5177</v>
      </c>
      <c r="C493" s="43" t="str">
        <f t="shared" si="8"/>
        <v>Tech Sheet</v>
      </c>
      <c r="D493" s="44" t="s">
        <v>225</v>
      </c>
      <c r="E493" s="48" t="s">
        <v>1708</v>
      </c>
      <c r="F493" s="49" t="s">
        <v>1709</v>
      </c>
      <c r="G493" s="10">
        <v>2023</v>
      </c>
      <c r="H493" s="11" t="s">
        <v>826</v>
      </c>
      <c r="I493" s="10" t="s">
        <v>121</v>
      </c>
      <c r="J493" s="11" t="s">
        <v>29</v>
      </c>
      <c r="K493" s="10" t="s">
        <v>827</v>
      </c>
      <c r="L493" s="10" t="s">
        <v>828</v>
      </c>
      <c r="M493" s="12" t="s">
        <v>1410</v>
      </c>
      <c r="N493" s="12">
        <v>0.11</v>
      </c>
      <c r="O493" s="11" t="s">
        <v>39</v>
      </c>
      <c r="P493" s="11" t="s">
        <v>39</v>
      </c>
      <c r="Q493" s="11" t="s">
        <v>39</v>
      </c>
      <c r="R493" s="11" t="s">
        <v>28</v>
      </c>
      <c r="S493" s="11" t="s">
        <v>28</v>
      </c>
      <c r="T493" s="10" t="s">
        <v>37</v>
      </c>
      <c r="U493" s="13">
        <v>75</v>
      </c>
      <c r="V493" s="14">
        <v>6</v>
      </c>
      <c r="W493" s="14">
        <v>21</v>
      </c>
      <c r="X493" s="14" t="s">
        <v>28</v>
      </c>
    </row>
    <row r="494" spans="1:24" s="15" customFormat="1" ht="42" customHeight="1" x14ac:dyDescent="0.25">
      <c r="A494" s="53">
        <v>19.2</v>
      </c>
      <c r="B494" s="42">
        <v>5177</v>
      </c>
      <c r="C494" s="43" t="str">
        <f t="shared" si="8"/>
        <v>Tech Sheet</v>
      </c>
      <c r="D494" s="44" t="s">
        <v>225</v>
      </c>
      <c r="E494" s="48" t="s">
        <v>1708</v>
      </c>
      <c r="F494" s="49" t="s">
        <v>1709</v>
      </c>
      <c r="G494" s="10">
        <v>2024</v>
      </c>
      <c r="H494" s="11" t="s">
        <v>826</v>
      </c>
      <c r="I494" s="10" t="s">
        <v>121</v>
      </c>
      <c r="J494" s="11" t="s">
        <v>29</v>
      </c>
      <c r="K494" s="10" t="s">
        <v>827</v>
      </c>
      <c r="L494" s="10" t="s">
        <v>828</v>
      </c>
      <c r="M494" s="12" t="s">
        <v>1410</v>
      </c>
      <c r="N494" s="12">
        <v>0.11</v>
      </c>
      <c r="O494" s="11" t="s">
        <v>39</v>
      </c>
      <c r="P494" s="11" t="s">
        <v>39</v>
      </c>
      <c r="Q494" s="11" t="s">
        <v>39</v>
      </c>
      <c r="R494" s="11" t="s">
        <v>28</v>
      </c>
      <c r="S494" s="11" t="s">
        <v>28</v>
      </c>
      <c r="T494" s="10" t="s">
        <v>37</v>
      </c>
      <c r="U494" s="13">
        <v>75</v>
      </c>
      <c r="V494" s="14">
        <v>6</v>
      </c>
      <c r="W494" s="14">
        <v>21</v>
      </c>
      <c r="X494" s="14" t="s">
        <v>28</v>
      </c>
    </row>
    <row r="495" spans="1:24" s="15" customFormat="1" ht="42" customHeight="1" x14ac:dyDescent="0.25">
      <c r="A495" s="53">
        <v>19.239999999999998</v>
      </c>
      <c r="B495" s="42">
        <v>3131</v>
      </c>
      <c r="C495" s="43" t="str">
        <f t="shared" si="8"/>
        <v>Tech Sheet</v>
      </c>
      <c r="D495" s="44" t="s">
        <v>90</v>
      </c>
      <c r="E495" s="48" t="s">
        <v>823</v>
      </c>
      <c r="F495" s="49" t="s">
        <v>825</v>
      </c>
      <c r="G495" s="10">
        <v>2023</v>
      </c>
      <c r="H495" s="11" t="s">
        <v>338</v>
      </c>
      <c r="I495" s="10" t="s">
        <v>40</v>
      </c>
      <c r="J495" s="11" t="s">
        <v>41</v>
      </c>
      <c r="K495" s="10" t="s">
        <v>339</v>
      </c>
      <c r="L495" s="10" t="s">
        <v>584</v>
      </c>
      <c r="M495" s="12" t="s">
        <v>824</v>
      </c>
      <c r="N495" s="12">
        <v>0.14499999999999999</v>
      </c>
      <c r="O495" s="11" t="s">
        <v>37</v>
      </c>
      <c r="P495" s="11" t="s">
        <v>37</v>
      </c>
      <c r="Q495" s="11" t="s">
        <v>28</v>
      </c>
      <c r="R495" s="11" t="s">
        <v>37</v>
      </c>
      <c r="S495" s="11" t="s">
        <v>28</v>
      </c>
      <c r="T495" s="10" t="s">
        <v>28</v>
      </c>
      <c r="U495" s="13">
        <v>75</v>
      </c>
      <c r="V495" s="14">
        <v>6</v>
      </c>
      <c r="W495" s="14">
        <v>25</v>
      </c>
      <c r="X495" s="14" t="s">
        <v>28</v>
      </c>
    </row>
    <row r="496" spans="1:24" s="15" customFormat="1" ht="42" customHeight="1" x14ac:dyDescent="0.25">
      <c r="A496" s="53">
        <v>19.239999999999998</v>
      </c>
      <c r="B496" s="42">
        <v>5784</v>
      </c>
      <c r="C496" s="43" t="str">
        <f t="shared" si="8"/>
        <v>Tech Sheet</v>
      </c>
      <c r="D496" s="44" t="s">
        <v>25</v>
      </c>
      <c r="E496" s="48" t="s">
        <v>2223</v>
      </c>
      <c r="F496" s="49" t="s">
        <v>2224</v>
      </c>
      <c r="G496" s="10">
        <v>2023</v>
      </c>
      <c r="H496" s="11" t="s">
        <v>26</v>
      </c>
      <c r="I496" s="10" t="s">
        <v>40</v>
      </c>
      <c r="J496" s="11" t="s">
        <v>41</v>
      </c>
      <c r="K496" s="10" t="s">
        <v>2219</v>
      </c>
      <c r="L496" s="10" t="s">
        <v>84</v>
      </c>
      <c r="M496" s="12" t="s">
        <v>2221</v>
      </c>
      <c r="N496" s="12">
        <v>0.13</v>
      </c>
      <c r="O496" s="11" t="s">
        <v>37</v>
      </c>
      <c r="P496" s="11" t="s">
        <v>37</v>
      </c>
      <c r="Q496" s="11" t="s">
        <v>28</v>
      </c>
      <c r="R496" s="11" t="s">
        <v>37</v>
      </c>
      <c r="S496" s="11" t="s">
        <v>28</v>
      </c>
      <c r="T496" s="10" t="s">
        <v>28</v>
      </c>
      <c r="U496" s="13">
        <v>75</v>
      </c>
      <c r="V496" s="14">
        <v>6</v>
      </c>
      <c r="W496" s="14">
        <v>25</v>
      </c>
      <c r="X496" s="14" t="s">
        <v>28</v>
      </c>
    </row>
    <row r="497" spans="1:24" s="15" customFormat="1" ht="42" customHeight="1" x14ac:dyDescent="0.25">
      <c r="A497" s="53">
        <v>19.239999999999998</v>
      </c>
      <c r="B497" s="42">
        <v>5784</v>
      </c>
      <c r="C497" s="43" t="str">
        <f t="shared" si="8"/>
        <v>Tech Sheet</v>
      </c>
      <c r="D497" s="44" t="s">
        <v>25</v>
      </c>
      <c r="E497" s="48" t="s">
        <v>2223</v>
      </c>
      <c r="F497" s="49" t="s">
        <v>2224</v>
      </c>
      <c r="G497" s="10">
        <v>2024</v>
      </c>
      <c r="H497" s="11" t="s">
        <v>26</v>
      </c>
      <c r="I497" s="10" t="s">
        <v>40</v>
      </c>
      <c r="J497" s="11" t="s">
        <v>41</v>
      </c>
      <c r="K497" s="10" t="s">
        <v>2219</v>
      </c>
      <c r="L497" s="10" t="s">
        <v>84</v>
      </c>
      <c r="M497" s="12" t="s">
        <v>2221</v>
      </c>
      <c r="N497" s="12">
        <v>0.13</v>
      </c>
      <c r="O497" s="11" t="s">
        <v>39</v>
      </c>
      <c r="P497" s="11" t="s">
        <v>39</v>
      </c>
      <c r="Q497" s="11" t="s">
        <v>39</v>
      </c>
      <c r="R497" s="11" t="s">
        <v>37</v>
      </c>
      <c r="S497" s="11" t="s">
        <v>28</v>
      </c>
      <c r="T497" s="10" t="s">
        <v>28</v>
      </c>
      <c r="U497" s="13">
        <v>75</v>
      </c>
      <c r="V497" s="14">
        <v>6</v>
      </c>
      <c r="W497" s="14">
        <v>25</v>
      </c>
      <c r="X497" s="14" t="s">
        <v>28</v>
      </c>
    </row>
    <row r="498" spans="1:24" s="15" customFormat="1" ht="42" customHeight="1" x14ac:dyDescent="0.25">
      <c r="A498" s="53">
        <v>19.25</v>
      </c>
      <c r="B498" s="42">
        <v>3123</v>
      </c>
      <c r="C498" s="43" t="str">
        <f t="shared" si="8"/>
        <v>Tech Sheet</v>
      </c>
      <c r="D498" s="44" t="s">
        <v>73</v>
      </c>
      <c r="E498" s="48" t="s">
        <v>814</v>
      </c>
      <c r="F498" s="49" t="s">
        <v>816</v>
      </c>
      <c r="G498" s="10">
        <v>2024</v>
      </c>
      <c r="H498" s="11" t="s">
        <v>808</v>
      </c>
      <c r="I498" s="10" t="s">
        <v>40</v>
      </c>
      <c r="J498" s="11" t="s">
        <v>29</v>
      </c>
      <c r="K498" s="10" t="s">
        <v>809</v>
      </c>
      <c r="L498" s="10" t="s">
        <v>811</v>
      </c>
      <c r="M498" s="12" t="s">
        <v>815</v>
      </c>
      <c r="N498" s="12">
        <v>0.115</v>
      </c>
      <c r="O498" s="11" t="s">
        <v>37</v>
      </c>
      <c r="P498" s="11" t="s">
        <v>37</v>
      </c>
      <c r="Q498" s="11" t="s">
        <v>28</v>
      </c>
      <c r="R498" s="11" t="s">
        <v>28</v>
      </c>
      <c r="S498" s="11" t="s">
        <v>28</v>
      </c>
      <c r="T498" s="10" t="s">
        <v>28</v>
      </c>
      <c r="U498" s="13">
        <v>75</v>
      </c>
      <c r="V498" s="14">
        <v>12</v>
      </c>
      <c r="W498" s="14">
        <v>10</v>
      </c>
      <c r="X498" s="14" t="s">
        <v>28</v>
      </c>
    </row>
    <row r="499" spans="1:24" s="15" customFormat="1" ht="42" customHeight="1" x14ac:dyDescent="0.25">
      <c r="A499" s="53">
        <v>19.25</v>
      </c>
      <c r="B499" s="42">
        <v>3123</v>
      </c>
      <c r="C499" s="43" t="str">
        <f t="shared" si="8"/>
        <v>Tech Sheet</v>
      </c>
      <c r="D499" s="44" t="s">
        <v>73</v>
      </c>
      <c r="E499" s="48" t="s">
        <v>814</v>
      </c>
      <c r="F499" s="49" t="s">
        <v>816</v>
      </c>
      <c r="G499" s="10">
        <v>2025</v>
      </c>
      <c r="H499" s="11" t="s">
        <v>808</v>
      </c>
      <c r="I499" s="10" t="s">
        <v>40</v>
      </c>
      <c r="J499" s="11" t="s">
        <v>29</v>
      </c>
      <c r="K499" s="10" t="s">
        <v>809</v>
      </c>
      <c r="L499" s="10" t="s">
        <v>811</v>
      </c>
      <c r="M499" s="12" t="s">
        <v>815</v>
      </c>
      <c r="N499" s="12">
        <v>0.115</v>
      </c>
      <c r="O499" s="11" t="s">
        <v>39</v>
      </c>
      <c r="P499" s="11" t="s">
        <v>39</v>
      </c>
      <c r="Q499" s="11" t="s">
        <v>39</v>
      </c>
      <c r="R499" s="11" t="s">
        <v>28</v>
      </c>
      <c r="S499" s="11" t="s">
        <v>28</v>
      </c>
      <c r="T499" s="10" t="s">
        <v>28</v>
      </c>
      <c r="U499" s="13">
        <v>75</v>
      </c>
      <c r="V499" s="14">
        <v>12</v>
      </c>
      <c r="W499" s="14">
        <v>10</v>
      </c>
      <c r="X499" s="14" t="s">
        <v>28</v>
      </c>
    </row>
    <row r="500" spans="1:24" s="15" customFormat="1" ht="42" customHeight="1" x14ac:dyDescent="0.25">
      <c r="A500" s="53">
        <v>19.25</v>
      </c>
      <c r="B500" s="42">
        <v>3126</v>
      </c>
      <c r="C500" s="43" t="str">
        <f t="shared" si="8"/>
        <v>Tech Sheet</v>
      </c>
      <c r="D500" s="44" t="s">
        <v>73</v>
      </c>
      <c r="E500" s="48" t="s">
        <v>817</v>
      </c>
      <c r="F500" s="49" t="s">
        <v>818</v>
      </c>
      <c r="G500" s="10">
        <v>2023</v>
      </c>
      <c r="H500" s="11" t="s">
        <v>808</v>
      </c>
      <c r="I500" s="10" t="s">
        <v>40</v>
      </c>
      <c r="J500" s="11" t="s">
        <v>41</v>
      </c>
      <c r="K500" s="10" t="s">
        <v>809</v>
      </c>
      <c r="L500" s="10" t="s">
        <v>178</v>
      </c>
      <c r="M500" s="12" t="s">
        <v>179</v>
      </c>
      <c r="N500" s="12">
        <v>0.12</v>
      </c>
      <c r="O500" s="11" t="s">
        <v>37</v>
      </c>
      <c r="P500" s="11" t="s">
        <v>37</v>
      </c>
      <c r="Q500" s="11" t="s">
        <v>28</v>
      </c>
      <c r="R500" s="11" t="s">
        <v>28</v>
      </c>
      <c r="S500" s="11" t="s">
        <v>28</v>
      </c>
      <c r="T500" s="10" t="s">
        <v>28</v>
      </c>
      <c r="U500" s="13">
        <v>75</v>
      </c>
      <c r="V500" s="14">
        <v>12</v>
      </c>
      <c r="W500" s="14">
        <v>10</v>
      </c>
      <c r="X500" s="14" t="s">
        <v>28</v>
      </c>
    </row>
    <row r="501" spans="1:24" s="15" customFormat="1" ht="42" customHeight="1" x14ac:dyDescent="0.25">
      <c r="A501" s="53">
        <v>19.25</v>
      </c>
      <c r="B501" s="42">
        <v>3126</v>
      </c>
      <c r="C501" s="43" t="str">
        <f t="shared" si="8"/>
        <v>Tech Sheet</v>
      </c>
      <c r="D501" s="44" t="s">
        <v>73</v>
      </c>
      <c r="E501" s="48" t="s">
        <v>817</v>
      </c>
      <c r="F501" s="49" t="s">
        <v>818</v>
      </c>
      <c r="G501" s="10">
        <v>2024</v>
      </c>
      <c r="H501" s="11" t="s">
        <v>808</v>
      </c>
      <c r="I501" s="10" t="s">
        <v>40</v>
      </c>
      <c r="J501" s="11" t="s">
        <v>41</v>
      </c>
      <c r="K501" s="10" t="s">
        <v>809</v>
      </c>
      <c r="L501" s="10" t="s">
        <v>178</v>
      </c>
      <c r="M501" s="12" t="s">
        <v>179</v>
      </c>
      <c r="N501" s="12">
        <v>0.12</v>
      </c>
      <c r="O501" s="11" t="s">
        <v>37</v>
      </c>
      <c r="P501" s="11" t="s">
        <v>37</v>
      </c>
      <c r="Q501" s="11" t="s">
        <v>28</v>
      </c>
      <c r="R501" s="11" t="s">
        <v>28</v>
      </c>
      <c r="S501" s="11" t="s">
        <v>28</v>
      </c>
      <c r="T501" s="10" t="s">
        <v>28</v>
      </c>
      <c r="U501" s="13">
        <v>75</v>
      </c>
      <c r="V501" s="14">
        <v>12</v>
      </c>
      <c r="W501" s="14">
        <v>10</v>
      </c>
      <c r="X501" s="14" t="s">
        <v>28</v>
      </c>
    </row>
    <row r="502" spans="1:24" s="15" customFormat="1" ht="42" customHeight="1" x14ac:dyDescent="0.25">
      <c r="A502" s="53">
        <v>19.25</v>
      </c>
      <c r="B502" s="42">
        <v>3126</v>
      </c>
      <c r="C502" s="43" t="str">
        <f t="shared" si="8"/>
        <v>Tech Sheet</v>
      </c>
      <c r="D502" s="44" t="s">
        <v>73</v>
      </c>
      <c r="E502" s="48" t="s">
        <v>817</v>
      </c>
      <c r="F502" s="49" t="s">
        <v>818</v>
      </c>
      <c r="G502" s="10">
        <v>2025</v>
      </c>
      <c r="H502" s="11" t="s">
        <v>808</v>
      </c>
      <c r="I502" s="10" t="s">
        <v>40</v>
      </c>
      <c r="J502" s="11" t="s">
        <v>41</v>
      </c>
      <c r="K502" s="10" t="s">
        <v>809</v>
      </c>
      <c r="L502" s="10" t="s">
        <v>178</v>
      </c>
      <c r="M502" s="12" t="s">
        <v>179</v>
      </c>
      <c r="N502" s="12">
        <v>0.12</v>
      </c>
      <c r="O502" s="11" t="s">
        <v>39</v>
      </c>
      <c r="P502" s="11" t="s">
        <v>39</v>
      </c>
      <c r="Q502" s="11" t="s">
        <v>39</v>
      </c>
      <c r="R502" s="11" t="s">
        <v>28</v>
      </c>
      <c r="S502" s="11" t="s">
        <v>28</v>
      </c>
      <c r="T502" s="10" t="s">
        <v>28</v>
      </c>
      <c r="U502" s="13">
        <v>75</v>
      </c>
      <c r="V502" s="14">
        <v>12</v>
      </c>
      <c r="W502" s="14">
        <v>10</v>
      </c>
      <c r="X502" s="14" t="s">
        <v>28</v>
      </c>
    </row>
    <row r="503" spans="1:24" s="15" customFormat="1" ht="42" customHeight="1" x14ac:dyDescent="0.25">
      <c r="A503" s="53">
        <v>19.25</v>
      </c>
      <c r="B503" s="42">
        <v>5727</v>
      </c>
      <c r="C503" s="43" t="str">
        <f t="shared" si="8"/>
        <v>Tech Sheet</v>
      </c>
      <c r="D503" s="44" t="s">
        <v>73</v>
      </c>
      <c r="E503" s="48" t="s">
        <v>2163</v>
      </c>
      <c r="F503" s="49" t="s">
        <v>2164</v>
      </c>
      <c r="G503" s="10">
        <v>2023</v>
      </c>
      <c r="H503" s="11" t="s">
        <v>302</v>
      </c>
      <c r="I503" s="10" t="s">
        <v>40</v>
      </c>
      <c r="J503" s="11" t="s">
        <v>41</v>
      </c>
      <c r="K503" s="10" t="s">
        <v>2159</v>
      </c>
      <c r="L503" s="10" t="s">
        <v>305</v>
      </c>
      <c r="M503" s="12" t="s">
        <v>2162</v>
      </c>
      <c r="N503" s="12">
        <v>0.14499999999999999</v>
      </c>
      <c r="O503" s="11" t="s">
        <v>37</v>
      </c>
      <c r="P503" s="11" t="s">
        <v>37</v>
      </c>
      <c r="Q503" s="11" t="s">
        <v>37</v>
      </c>
      <c r="R503" s="11" t="s">
        <v>37</v>
      </c>
      <c r="S503" s="11" t="s">
        <v>28</v>
      </c>
      <c r="T503" s="10" t="s">
        <v>28</v>
      </c>
      <c r="U503" s="13">
        <v>75</v>
      </c>
      <c r="V503" s="14">
        <v>6</v>
      </c>
      <c r="W503" s="14">
        <v>11</v>
      </c>
      <c r="X503" s="14" t="s">
        <v>28</v>
      </c>
    </row>
    <row r="504" spans="1:24" s="15" customFormat="1" ht="42" customHeight="1" x14ac:dyDescent="0.25">
      <c r="A504" s="53">
        <v>19.27</v>
      </c>
      <c r="B504" s="42">
        <v>2946</v>
      </c>
      <c r="C504" s="43" t="str">
        <f t="shared" si="8"/>
        <v>Tech Sheet</v>
      </c>
      <c r="D504" s="44" t="s">
        <v>25</v>
      </c>
      <c r="E504" s="48" t="s">
        <v>765</v>
      </c>
      <c r="F504" s="49" t="s">
        <v>768</v>
      </c>
      <c r="G504" s="10">
        <v>2024</v>
      </c>
      <c r="H504" s="11" t="s">
        <v>152</v>
      </c>
      <c r="I504" s="10" t="s">
        <v>40</v>
      </c>
      <c r="J504" s="11" t="s">
        <v>29</v>
      </c>
      <c r="K504" s="10" t="s">
        <v>153</v>
      </c>
      <c r="L504" s="10" t="s">
        <v>766</v>
      </c>
      <c r="M504" s="12" t="s">
        <v>767</v>
      </c>
      <c r="N504" s="12">
        <v>0.12</v>
      </c>
      <c r="O504" s="11" t="s">
        <v>37</v>
      </c>
      <c r="P504" s="11" t="s">
        <v>37</v>
      </c>
      <c r="Q504" s="11" t="s">
        <v>28</v>
      </c>
      <c r="R504" s="11" t="s">
        <v>37</v>
      </c>
      <c r="S504" s="11" t="s">
        <v>28</v>
      </c>
      <c r="T504" s="10" t="s">
        <v>28</v>
      </c>
      <c r="U504" s="13">
        <v>75</v>
      </c>
      <c r="V504" s="14">
        <v>6</v>
      </c>
      <c r="W504" s="14">
        <v>11</v>
      </c>
      <c r="X504" s="14" t="s">
        <v>28</v>
      </c>
    </row>
    <row r="505" spans="1:24" s="15" customFormat="1" ht="42" customHeight="1" x14ac:dyDescent="0.25">
      <c r="A505" s="53">
        <v>19.27</v>
      </c>
      <c r="B505" s="42">
        <v>2946</v>
      </c>
      <c r="C505" s="43" t="str">
        <f t="shared" si="8"/>
        <v>Tech Sheet</v>
      </c>
      <c r="D505" s="44" t="s">
        <v>25</v>
      </c>
      <c r="E505" s="48" t="s">
        <v>765</v>
      </c>
      <c r="F505" s="49" t="s">
        <v>768</v>
      </c>
      <c r="G505" s="10">
        <v>2025</v>
      </c>
      <c r="H505" s="11" t="s">
        <v>152</v>
      </c>
      <c r="I505" s="10" t="s">
        <v>40</v>
      </c>
      <c r="J505" s="11" t="s">
        <v>29</v>
      </c>
      <c r="K505" s="10" t="s">
        <v>153</v>
      </c>
      <c r="L505" s="10" t="s">
        <v>766</v>
      </c>
      <c r="M505" s="12" t="s">
        <v>767</v>
      </c>
      <c r="N505" s="12">
        <v>0.12</v>
      </c>
      <c r="O505" s="11" t="s">
        <v>39</v>
      </c>
      <c r="P505" s="11" t="s">
        <v>39</v>
      </c>
      <c r="Q505" s="11" t="s">
        <v>39</v>
      </c>
      <c r="R505" s="11" t="s">
        <v>37</v>
      </c>
      <c r="S505" s="11" t="s">
        <v>28</v>
      </c>
      <c r="T505" s="10" t="s">
        <v>28</v>
      </c>
      <c r="U505" s="13">
        <v>75</v>
      </c>
      <c r="V505" s="14">
        <v>6</v>
      </c>
      <c r="W505" s="14">
        <v>11</v>
      </c>
      <c r="X505" s="14" t="s">
        <v>28</v>
      </c>
    </row>
    <row r="506" spans="1:24" s="15" customFormat="1" ht="42" customHeight="1" x14ac:dyDescent="0.25">
      <c r="A506" s="53">
        <v>19.27</v>
      </c>
      <c r="B506" s="42">
        <v>3461</v>
      </c>
      <c r="C506" s="43" t="str">
        <f t="shared" si="8"/>
        <v>Tech Sheet</v>
      </c>
      <c r="D506" s="44" t="s">
        <v>90</v>
      </c>
      <c r="E506" s="48" t="s">
        <v>921</v>
      </c>
      <c r="F506" s="49" t="s">
        <v>922</v>
      </c>
      <c r="G506" s="10">
        <v>2024</v>
      </c>
      <c r="H506" s="11" t="s">
        <v>138</v>
      </c>
      <c r="I506" s="10" t="s">
        <v>40</v>
      </c>
      <c r="J506" s="11" t="s">
        <v>41</v>
      </c>
      <c r="K506" s="10" t="s">
        <v>920</v>
      </c>
      <c r="L506" s="10" t="s">
        <v>149</v>
      </c>
      <c r="M506" s="12" t="s">
        <v>329</v>
      </c>
      <c r="N506" s="12">
        <v>0.14000000000000001</v>
      </c>
      <c r="O506" s="11" t="s">
        <v>37</v>
      </c>
      <c r="P506" s="11" t="s">
        <v>37</v>
      </c>
      <c r="Q506" s="11" t="s">
        <v>28</v>
      </c>
      <c r="R506" s="11" t="s">
        <v>37</v>
      </c>
      <c r="S506" s="11" t="s">
        <v>28</v>
      </c>
      <c r="T506" s="10" t="s">
        <v>28</v>
      </c>
      <c r="U506" s="13">
        <v>75</v>
      </c>
      <c r="V506" s="14">
        <v>6</v>
      </c>
      <c r="W506" s="14">
        <v>25</v>
      </c>
      <c r="X506" s="14" t="s">
        <v>28</v>
      </c>
    </row>
    <row r="507" spans="1:24" s="15" customFormat="1" ht="42" customHeight="1" x14ac:dyDescent="0.25">
      <c r="A507" s="53">
        <v>19.329999999999998</v>
      </c>
      <c r="B507" s="42">
        <v>2713</v>
      </c>
      <c r="C507" s="43" t="str">
        <f t="shared" si="8"/>
        <v>Tech Sheet</v>
      </c>
      <c r="D507" s="44" t="s">
        <v>90</v>
      </c>
      <c r="E507" s="48" t="s">
        <v>611</v>
      </c>
      <c r="F507" s="49" t="s">
        <v>613</v>
      </c>
      <c r="G507" s="10">
        <v>2023</v>
      </c>
      <c r="H507" s="11" t="s">
        <v>91</v>
      </c>
      <c r="I507" s="10" t="s">
        <v>92</v>
      </c>
      <c r="J507" s="11" t="s">
        <v>29</v>
      </c>
      <c r="K507" s="10" t="s">
        <v>93</v>
      </c>
      <c r="L507" s="10" t="s">
        <v>614</v>
      </c>
      <c r="M507" s="12" t="s">
        <v>615</v>
      </c>
      <c r="N507" s="12">
        <v>0.115</v>
      </c>
      <c r="O507" s="11" t="s">
        <v>39</v>
      </c>
      <c r="P507" s="11" t="s">
        <v>39</v>
      </c>
      <c r="Q507" s="11" t="s">
        <v>39</v>
      </c>
      <c r="R507" s="11" t="s">
        <v>37</v>
      </c>
      <c r="S507" s="11" t="s">
        <v>28</v>
      </c>
      <c r="T507" s="10" t="s">
        <v>28</v>
      </c>
      <c r="U507" s="13">
        <v>75</v>
      </c>
      <c r="V507" s="14">
        <v>6</v>
      </c>
      <c r="W507" s="14">
        <v>19</v>
      </c>
      <c r="X507" s="14" t="s">
        <v>28</v>
      </c>
    </row>
    <row r="508" spans="1:24" s="15" customFormat="1" ht="42" customHeight="1" x14ac:dyDescent="0.25">
      <c r="A508" s="53">
        <v>19.34</v>
      </c>
      <c r="B508" s="42">
        <v>4758</v>
      </c>
      <c r="C508" s="43" t="str">
        <f t="shared" si="8"/>
        <v>Tech Sheet</v>
      </c>
      <c r="D508" s="44" t="s">
        <v>73</v>
      </c>
      <c r="E508" s="48" t="s">
        <v>1464</v>
      </c>
      <c r="F508" s="49" t="s">
        <v>1466</v>
      </c>
      <c r="G508" s="10">
        <v>2024</v>
      </c>
      <c r="H508" s="11" t="s">
        <v>245</v>
      </c>
      <c r="I508" s="10" t="s">
        <v>40</v>
      </c>
      <c r="J508" s="11" t="s">
        <v>29</v>
      </c>
      <c r="K508" s="10" t="s">
        <v>1225</v>
      </c>
      <c r="L508" s="10" t="s">
        <v>101</v>
      </c>
      <c r="M508" s="12" t="s">
        <v>1465</v>
      </c>
      <c r="N508" s="12">
        <v>0.115</v>
      </c>
      <c r="O508" s="11" t="s">
        <v>37</v>
      </c>
      <c r="P508" s="11" t="s">
        <v>37</v>
      </c>
      <c r="Q508" s="11" t="s">
        <v>37</v>
      </c>
      <c r="R508" s="11" t="s">
        <v>37</v>
      </c>
      <c r="S508" s="11" t="s">
        <v>28</v>
      </c>
      <c r="T508" s="10" t="s">
        <v>28</v>
      </c>
      <c r="U508" s="13">
        <v>75</v>
      </c>
      <c r="V508" s="14">
        <v>6</v>
      </c>
      <c r="W508" s="14">
        <v>14</v>
      </c>
      <c r="X508" s="14" t="s">
        <v>28</v>
      </c>
    </row>
    <row r="509" spans="1:24" s="15" customFormat="1" ht="42" customHeight="1" x14ac:dyDescent="0.25">
      <c r="A509" s="53">
        <v>19.34</v>
      </c>
      <c r="B509" s="42">
        <v>4758</v>
      </c>
      <c r="C509" s="43" t="str">
        <f t="shared" si="8"/>
        <v>Tech Sheet</v>
      </c>
      <c r="D509" s="44" t="s">
        <v>73</v>
      </c>
      <c r="E509" s="48" t="s">
        <v>1464</v>
      </c>
      <c r="F509" s="49" t="s">
        <v>1466</v>
      </c>
      <c r="G509" s="10">
        <v>2025</v>
      </c>
      <c r="H509" s="11" t="s">
        <v>245</v>
      </c>
      <c r="I509" s="10" t="s">
        <v>40</v>
      </c>
      <c r="J509" s="11" t="s">
        <v>29</v>
      </c>
      <c r="K509" s="10" t="s">
        <v>1225</v>
      </c>
      <c r="L509" s="10" t="s">
        <v>101</v>
      </c>
      <c r="M509" s="12" t="s">
        <v>1465</v>
      </c>
      <c r="N509" s="12">
        <v>0.115</v>
      </c>
      <c r="O509" s="11" t="s">
        <v>39</v>
      </c>
      <c r="P509" s="11" t="s">
        <v>39</v>
      </c>
      <c r="Q509" s="11" t="s">
        <v>39</v>
      </c>
      <c r="R509" s="11" t="s">
        <v>37</v>
      </c>
      <c r="S509" s="11" t="s">
        <v>28</v>
      </c>
      <c r="T509" s="10" t="s">
        <v>28</v>
      </c>
      <c r="U509" s="13">
        <v>75</v>
      </c>
      <c r="V509" s="14">
        <v>6</v>
      </c>
      <c r="W509" s="14">
        <v>14</v>
      </c>
      <c r="X509" s="14" t="s">
        <v>28</v>
      </c>
    </row>
    <row r="510" spans="1:24" s="15" customFormat="1" ht="42" customHeight="1" x14ac:dyDescent="0.25">
      <c r="A510" s="53">
        <v>19.43</v>
      </c>
      <c r="B510" s="42">
        <v>5177</v>
      </c>
      <c r="C510" s="43" t="str">
        <f t="shared" si="8"/>
        <v>Tech Sheet</v>
      </c>
      <c r="D510" s="44" t="s">
        <v>225</v>
      </c>
      <c r="E510" s="48" t="s">
        <v>1708</v>
      </c>
      <c r="F510" s="49" t="s">
        <v>1709</v>
      </c>
      <c r="G510" s="10">
        <v>2022</v>
      </c>
      <c r="H510" s="11" t="s">
        <v>826</v>
      </c>
      <c r="I510" s="10" t="s">
        <v>121</v>
      </c>
      <c r="J510" s="11" t="s">
        <v>29</v>
      </c>
      <c r="K510" s="10" t="s">
        <v>827</v>
      </c>
      <c r="L510" s="10" t="s">
        <v>828</v>
      </c>
      <c r="M510" s="12" t="s">
        <v>1410</v>
      </c>
      <c r="N510" s="12">
        <v>0.115</v>
      </c>
      <c r="O510" s="11" t="s">
        <v>37</v>
      </c>
      <c r="P510" s="11" t="s">
        <v>37</v>
      </c>
      <c r="Q510" s="11" t="s">
        <v>28</v>
      </c>
      <c r="R510" s="11" t="s">
        <v>28</v>
      </c>
      <c r="S510" s="11" t="s">
        <v>28</v>
      </c>
      <c r="T510" s="10" t="s">
        <v>37</v>
      </c>
      <c r="U510" s="13">
        <v>75</v>
      </c>
      <c r="V510" s="14">
        <v>6</v>
      </c>
      <c r="W510" s="14">
        <v>21</v>
      </c>
      <c r="X510" s="14" t="s">
        <v>28</v>
      </c>
    </row>
    <row r="511" spans="1:24" s="15" customFormat="1" ht="42" customHeight="1" x14ac:dyDescent="0.25">
      <c r="A511" s="53">
        <v>19.48</v>
      </c>
      <c r="B511" s="42">
        <v>5730</v>
      </c>
      <c r="C511" s="43" t="str">
        <f t="shared" si="8"/>
        <v>Tech Sheet</v>
      </c>
      <c r="D511" s="44" t="s">
        <v>73</v>
      </c>
      <c r="E511" s="48" t="s">
        <v>2172</v>
      </c>
      <c r="F511" s="49" t="s">
        <v>2174</v>
      </c>
      <c r="G511" s="10">
        <v>2024</v>
      </c>
      <c r="H511" s="11" t="s">
        <v>302</v>
      </c>
      <c r="I511" s="10" t="s">
        <v>40</v>
      </c>
      <c r="J511" s="11" t="s">
        <v>29</v>
      </c>
      <c r="K511" s="10" t="s">
        <v>2159</v>
      </c>
      <c r="L511" s="10" t="s">
        <v>380</v>
      </c>
      <c r="M511" s="12" t="s">
        <v>2173</v>
      </c>
      <c r="N511" s="12">
        <v>0.13500000000000001</v>
      </c>
      <c r="O511" s="11" t="s">
        <v>39</v>
      </c>
      <c r="P511" s="11" t="s">
        <v>39</v>
      </c>
      <c r="Q511" s="11" t="s">
        <v>37</v>
      </c>
      <c r="R511" s="11" t="s">
        <v>37</v>
      </c>
      <c r="S511" s="11" t="s">
        <v>28</v>
      </c>
      <c r="T511" s="10" t="s">
        <v>28</v>
      </c>
      <c r="U511" s="13">
        <v>75</v>
      </c>
      <c r="V511" s="14">
        <v>6</v>
      </c>
      <c r="W511" s="14">
        <v>11</v>
      </c>
      <c r="X511" s="14" t="s">
        <v>28</v>
      </c>
    </row>
    <row r="512" spans="1:24" s="15" customFormat="1" ht="42" customHeight="1" x14ac:dyDescent="0.25">
      <c r="A512" s="53">
        <v>19.48</v>
      </c>
      <c r="B512" s="42">
        <v>5730</v>
      </c>
      <c r="C512" s="43" t="str">
        <f t="shared" si="8"/>
        <v>Tech Sheet</v>
      </c>
      <c r="D512" s="44" t="s">
        <v>73</v>
      </c>
      <c r="E512" s="48" t="s">
        <v>2172</v>
      </c>
      <c r="F512" s="49" t="s">
        <v>2174</v>
      </c>
      <c r="G512" s="10">
        <v>2025</v>
      </c>
      <c r="H512" s="11" t="s">
        <v>302</v>
      </c>
      <c r="I512" s="10" t="s">
        <v>40</v>
      </c>
      <c r="J512" s="11" t="s">
        <v>29</v>
      </c>
      <c r="K512" s="10" t="s">
        <v>2159</v>
      </c>
      <c r="L512" s="10" t="s">
        <v>380</v>
      </c>
      <c r="M512" s="12" t="s">
        <v>2173</v>
      </c>
      <c r="N512" s="12">
        <v>0.13500000000000001</v>
      </c>
      <c r="O512" s="11" t="s">
        <v>39</v>
      </c>
      <c r="P512" s="11" t="s">
        <v>39</v>
      </c>
      <c r="Q512" s="11" t="s">
        <v>39</v>
      </c>
      <c r="R512" s="11" t="s">
        <v>37</v>
      </c>
      <c r="S512" s="11" t="s">
        <v>28</v>
      </c>
      <c r="T512" s="10" t="s">
        <v>28</v>
      </c>
      <c r="U512" s="13">
        <v>75</v>
      </c>
      <c r="V512" s="14">
        <v>6</v>
      </c>
      <c r="W512" s="14">
        <v>11</v>
      </c>
      <c r="X512" s="14" t="s">
        <v>28</v>
      </c>
    </row>
    <row r="513" spans="1:24" s="15" customFormat="1" ht="42" customHeight="1" x14ac:dyDescent="0.25">
      <c r="A513" s="53">
        <v>19.5</v>
      </c>
      <c r="B513" s="42">
        <v>5144</v>
      </c>
      <c r="C513" s="43" t="str">
        <f t="shared" si="8"/>
        <v>Tech Sheet</v>
      </c>
      <c r="D513" s="44" t="s">
        <v>1429</v>
      </c>
      <c r="E513" s="48" t="s">
        <v>1697</v>
      </c>
      <c r="F513" s="49" t="s">
        <v>1699</v>
      </c>
      <c r="G513" s="10">
        <v>2020</v>
      </c>
      <c r="H513" s="11" t="s">
        <v>292</v>
      </c>
      <c r="I513" s="10" t="s">
        <v>40</v>
      </c>
      <c r="J513" s="11" t="s">
        <v>41</v>
      </c>
      <c r="K513" s="10" t="s">
        <v>1430</v>
      </c>
      <c r="L513" s="10" t="s">
        <v>305</v>
      </c>
      <c r="M513" s="12" t="s">
        <v>1698</v>
      </c>
      <c r="N513" s="12" t="s">
        <v>39</v>
      </c>
      <c r="O513" s="11" t="s">
        <v>37</v>
      </c>
      <c r="P513" s="11" t="s">
        <v>37</v>
      </c>
      <c r="Q513" s="11" t="s">
        <v>28</v>
      </c>
      <c r="R513" s="11" t="s">
        <v>28</v>
      </c>
      <c r="S513" s="11" t="s">
        <v>28</v>
      </c>
      <c r="T513" s="10" t="s">
        <v>28</v>
      </c>
      <c r="U513" s="13">
        <v>75</v>
      </c>
      <c r="V513" s="14">
        <v>6</v>
      </c>
      <c r="W513" s="14">
        <v>18</v>
      </c>
      <c r="X513" s="14" t="s">
        <v>28</v>
      </c>
    </row>
    <row r="514" spans="1:24" s="15" customFormat="1" ht="42" customHeight="1" x14ac:dyDescent="0.25">
      <c r="A514" s="53">
        <v>19.53</v>
      </c>
      <c r="B514" s="42">
        <v>2713</v>
      </c>
      <c r="C514" s="43" t="str">
        <f t="shared" si="8"/>
        <v>Tech Sheet</v>
      </c>
      <c r="D514" s="44" t="s">
        <v>90</v>
      </c>
      <c r="E514" s="48" t="s">
        <v>611</v>
      </c>
      <c r="F514" s="49" t="s">
        <v>613</v>
      </c>
      <c r="G514" s="10">
        <v>2022</v>
      </c>
      <c r="H514" s="11" t="s">
        <v>91</v>
      </c>
      <c r="I514" s="10" t="s">
        <v>92</v>
      </c>
      <c r="J514" s="11" t="s">
        <v>29</v>
      </c>
      <c r="K514" s="10" t="s">
        <v>93</v>
      </c>
      <c r="L514" s="10" t="s">
        <v>95</v>
      </c>
      <c r="M514" s="12" t="s">
        <v>612</v>
      </c>
      <c r="N514" s="12">
        <v>0.12</v>
      </c>
      <c r="O514" s="11" t="s">
        <v>37</v>
      </c>
      <c r="P514" s="11" t="s">
        <v>37</v>
      </c>
      <c r="Q514" s="11" t="s">
        <v>37</v>
      </c>
      <c r="R514" s="11" t="s">
        <v>37</v>
      </c>
      <c r="S514" s="11" t="s">
        <v>28</v>
      </c>
      <c r="T514" s="10" t="s">
        <v>28</v>
      </c>
      <c r="U514" s="13">
        <v>75</v>
      </c>
      <c r="V514" s="14">
        <v>6</v>
      </c>
      <c r="W514" s="14">
        <v>19</v>
      </c>
      <c r="X514" s="14" t="s">
        <v>28</v>
      </c>
    </row>
    <row r="515" spans="1:24" s="15" customFormat="1" ht="42" customHeight="1" x14ac:dyDescent="0.25">
      <c r="A515" s="53">
        <v>19.559999999999999</v>
      </c>
      <c r="B515" s="42">
        <v>1930</v>
      </c>
      <c r="C515" s="43" t="str">
        <f t="shared" si="8"/>
        <v>Tech Sheet</v>
      </c>
      <c r="D515" s="44" t="s">
        <v>73</v>
      </c>
      <c r="E515" s="48" t="s">
        <v>382</v>
      </c>
      <c r="F515" s="49" t="s">
        <v>383</v>
      </c>
      <c r="G515" s="10">
        <v>2023</v>
      </c>
      <c r="H515" s="11" t="s">
        <v>265</v>
      </c>
      <c r="I515" s="10" t="s">
        <v>40</v>
      </c>
      <c r="J515" s="11" t="s">
        <v>41</v>
      </c>
      <c r="K515" s="10" t="s">
        <v>272</v>
      </c>
      <c r="L515" s="10" t="s">
        <v>106</v>
      </c>
      <c r="M515" s="12" t="s">
        <v>268</v>
      </c>
      <c r="N515" s="12">
        <v>0.125</v>
      </c>
      <c r="O515" s="11" t="s">
        <v>37</v>
      </c>
      <c r="P515" s="11" t="s">
        <v>37</v>
      </c>
      <c r="Q515" s="11" t="s">
        <v>28</v>
      </c>
      <c r="R515" s="11" t="s">
        <v>37</v>
      </c>
      <c r="S515" s="11" t="s">
        <v>28</v>
      </c>
      <c r="T515" s="10" t="s">
        <v>28</v>
      </c>
      <c r="U515" s="13">
        <v>75</v>
      </c>
      <c r="V515" s="14">
        <v>12</v>
      </c>
      <c r="W515" s="14">
        <v>7</v>
      </c>
      <c r="X515" s="14" t="s">
        <v>28</v>
      </c>
    </row>
    <row r="516" spans="1:24" s="15" customFormat="1" ht="42" customHeight="1" x14ac:dyDescent="0.25">
      <c r="A516" s="53">
        <v>19.559999999999999</v>
      </c>
      <c r="B516" s="42">
        <v>1930</v>
      </c>
      <c r="C516" s="43" t="str">
        <f t="shared" si="8"/>
        <v>Tech Sheet</v>
      </c>
      <c r="D516" s="44" t="s">
        <v>73</v>
      </c>
      <c r="E516" s="48" t="s">
        <v>382</v>
      </c>
      <c r="F516" s="49" t="s">
        <v>383</v>
      </c>
      <c r="G516" s="10">
        <v>2025</v>
      </c>
      <c r="H516" s="11" t="s">
        <v>265</v>
      </c>
      <c r="I516" s="10" t="s">
        <v>40</v>
      </c>
      <c r="J516" s="11" t="s">
        <v>41</v>
      </c>
      <c r="K516" s="10" t="s">
        <v>272</v>
      </c>
      <c r="L516" s="10" t="s">
        <v>106</v>
      </c>
      <c r="M516" s="12" t="s">
        <v>268</v>
      </c>
      <c r="N516" s="12">
        <v>0.125</v>
      </c>
      <c r="O516" s="11" t="s">
        <v>39</v>
      </c>
      <c r="P516" s="11" t="s">
        <v>39</v>
      </c>
      <c r="Q516" s="11" t="s">
        <v>39</v>
      </c>
      <c r="R516" s="11" t="s">
        <v>37</v>
      </c>
      <c r="S516" s="11" t="s">
        <v>28</v>
      </c>
      <c r="T516" s="10" t="s">
        <v>28</v>
      </c>
      <c r="U516" s="13">
        <v>75</v>
      </c>
      <c r="V516" s="14">
        <v>12</v>
      </c>
      <c r="W516" s="14">
        <v>7</v>
      </c>
      <c r="X516" s="14" t="s">
        <v>28</v>
      </c>
    </row>
    <row r="517" spans="1:24" s="15" customFormat="1" ht="42" customHeight="1" x14ac:dyDescent="0.25">
      <c r="A517" s="53">
        <v>19.62</v>
      </c>
      <c r="B517" s="42">
        <v>3748</v>
      </c>
      <c r="C517" s="43" t="str">
        <f t="shared" si="8"/>
        <v>Tech Sheet</v>
      </c>
      <c r="D517" s="44" t="s">
        <v>25</v>
      </c>
      <c r="E517" s="48" t="s">
        <v>1038</v>
      </c>
      <c r="F517" s="49" t="s">
        <v>1039</v>
      </c>
      <c r="G517" s="10">
        <v>2023</v>
      </c>
      <c r="H517" s="11" t="s">
        <v>670</v>
      </c>
      <c r="I517" s="10" t="s">
        <v>40</v>
      </c>
      <c r="J517" s="11" t="s">
        <v>41</v>
      </c>
      <c r="K517" s="10" t="s">
        <v>1025</v>
      </c>
      <c r="L517" s="10" t="s">
        <v>43</v>
      </c>
      <c r="M517" s="12" t="s">
        <v>44</v>
      </c>
      <c r="N517" s="12">
        <v>0.14499999999999999</v>
      </c>
      <c r="O517" s="11" t="s">
        <v>37</v>
      </c>
      <c r="P517" s="11" t="s">
        <v>37</v>
      </c>
      <c r="Q517" s="11" t="s">
        <v>28</v>
      </c>
      <c r="R517" s="11" t="s">
        <v>28</v>
      </c>
      <c r="S517" s="11" t="s">
        <v>28</v>
      </c>
      <c r="T517" s="10" t="s">
        <v>28</v>
      </c>
      <c r="U517" s="13">
        <v>75</v>
      </c>
      <c r="V517" s="14">
        <v>6</v>
      </c>
      <c r="W517" s="14">
        <v>21</v>
      </c>
      <c r="X517" s="14" t="s">
        <v>28</v>
      </c>
    </row>
    <row r="518" spans="1:24" s="15" customFormat="1" ht="42" customHeight="1" x14ac:dyDescent="0.25">
      <c r="A518" s="53">
        <v>19.62</v>
      </c>
      <c r="B518" s="42">
        <v>3748</v>
      </c>
      <c r="C518" s="43" t="str">
        <f t="shared" si="8"/>
        <v>Tech Sheet</v>
      </c>
      <c r="D518" s="44" t="s">
        <v>25</v>
      </c>
      <c r="E518" s="48" t="s">
        <v>1038</v>
      </c>
      <c r="F518" s="49" t="s">
        <v>1039</v>
      </c>
      <c r="G518" s="10">
        <v>2024</v>
      </c>
      <c r="H518" s="11" t="s">
        <v>670</v>
      </c>
      <c r="I518" s="10" t="s">
        <v>40</v>
      </c>
      <c r="J518" s="11" t="s">
        <v>41</v>
      </c>
      <c r="K518" s="10" t="s">
        <v>1025</v>
      </c>
      <c r="L518" s="10" t="s">
        <v>43</v>
      </c>
      <c r="M518" s="12" t="s">
        <v>44</v>
      </c>
      <c r="N518" s="12">
        <v>0.14499999999999999</v>
      </c>
      <c r="O518" s="11" t="s">
        <v>37</v>
      </c>
      <c r="P518" s="11" t="s">
        <v>37</v>
      </c>
      <c r="Q518" s="11" t="s">
        <v>28</v>
      </c>
      <c r="R518" s="11" t="s">
        <v>28</v>
      </c>
      <c r="S518" s="11" t="s">
        <v>28</v>
      </c>
      <c r="T518" s="10" t="s">
        <v>28</v>
      </c>
      <c r="U518" s="13">
        <v>75</v>
      </c>
      <c r="V518" s="14">
        <v>6</v>
      </c>
      <c r="W518" s="14">
        <v>21</v>
      </c>
      <c r="X518" s="14" t="s">
        <v>28</v>
      </c>
    </row>
    <row r="519" spans="1:24" s="15" customFormat="1" ht="42" customHeight="1" x14ac:dyDescent="0.25">
      <c r="A519" s="53">
        <v>19.739999999999998</v>
      </c>
      <c r="B519" s="42">
        <v>2523</v>
      </c>
      <c r="C519" s="43" t="str">
        <f t="shared" si="8"/>
        <v>Tech Sheet</v>
      </c>
      <c r="D519" s="44" t="s">
        <v>25</v>
      </c>
      <c r="E519" s="48" t="s">
        <v>530</v>
      </c>
      <c r="F519" s="49" t="s">
        <v>531</v>
      </c>
      <c r="G519" s="10">
        <v>2023</v>
      </c>
      <c r="H519" s="11" t="s">
        <v>26</v>
      </c>
      <c r="I519" s="10" t="s">
        <v>35</v>
      </c>
      <c r="J519" s="11" t="s">
        <v>29</v>
      </c>
      <c r="K519" s="10" t="s">
        <v>308</v>
      </c>
      <c r="L519" s="10" t="s">
        <v>32</v>
      </c>
      <c r="M519" s="12" t="s">
        <v>33</v>
      </c>
      <c r="N519" s="12">
        <v>0.115</v>
      </c>
      <c r="O519" s="11" t="s">
        <v>37</v>
      </c>
      <c r="P519" s="11" t="s">
        <v>37</v>
      </c>
      <c r="Q519" s="11" t="s">
        <v>28</v>
      </c>
      <c r="R519" s="11" t="s">
        <v>28</v>
      </c>
      <c r="S519" s="11" t="s">
        <v>28</v>
      </c>
      <c r="T519" s="10" t="s">
        <v>28</v>
      </c>
      <c r="U519" s="13">
        <v>75</v>
      </c>
      <c r="V519" s="14">
        <v>6</v>
      </c>
      <c r="W519" s="14">
        <v>14</v>
      </c>
      <c r="X519" s="14" t="s">
        <v>28</v>
      </c>
    </row>
    <row r="520" spans="1:24" s="15" customFormat="1" ht="42" customHeight="1" x14ac:dyDescent="0.25">
      <c r="A520" s="53">
        <v>19.739999999999998</v>
      </c>
      <c r="B520" s="42">
        <v>2523</v>
      </c>
      <c r="C520" s="43" t="str">
        <f t="shared" si="8"/>
        <v>Tech Sheet</v>
      </c>
      <c r="D520" s="44" t="s">
        <v>25</v>
      </c>
      <c r="E520" s="48" t="s">
        <v>530</v>
      </c>
      <c r="F520" s="49" t="s">
        <v>531</v>
      </c>
      <c r="G520" s="10">
        <v>2024</v>
      </c>
      <c r="H520" s="11" t="s">
        <v>26</v>
      </c>
      <c r="I520" s="10" t="s">
        <v>35</v>
      </c>
      <c r="J520" s="11" t="s">
        <v>29</v>
      </c>
      <c r="K520" s="10" t="s">
        <v>308</v>
      </c>
      <c r="L520" s="10" t="s">
        <v>32</v>
      </c>
      <c r="M520" s="12" t="s">
        <v>33</v>
      </c>
      <c r="N520" s="12">
        <v>0.115</v>
      </c>
      <c r="O520" s="11" t="s">
        <v>39</v>
      </c>
      <c r="P520" s="11" t="s">
        <v>39</v>
      </c>
      <c r="Q520" s="11" t="s">
        <v>28</v>
      </c>
      <c r="R520" s="11" t="s">
        <v>28</v>
      </c>
      <c r="S520" s="11" t="s">
        <v>28</v>
      </c>
      <c r="T520" s="10" t="s">
        <v>28</v>
      </c>
      <c r="U520" s="13">
        <v>75</v>
      </c>
      <c r="V520" s="14">
        <v>6</v>
      </c>
      <c r="W520" s="14">
        <v>14</v>
      </c>
      <c r="X520" s="14" t="s">
        <v>28</v>
      </c>
    </row>
    <row r="521" spans="1:24" s="15" customFormat="1" ht="42" customHeight="1" x14ac:dyDescent="0.25">
      <c r="A521" s="53">
        <v>19.739999999999998</v>
      </c>
      <c r="B521" s="42">
        <v>2523</v>
      </c>
      <c r="C521" s="43" t="str">
        <f t="shared" si="8"/>
        <v>Tech Sheet</v>
      </c>
      <c r="D521" s="44" t="s">
        <v>25</v>
      </c>
      <c r="E521" s="48" t="s">
        <v>530</v>
      </c>
      <c r="F521" s="49" t="s">
        <v>531</v>
      </c>
      <c r="G521" s="10">
        <v>2025</v>
      </c>
      <c r="H521" s="11" t="s">
        <v>26</v>
      </c>
      <c r="I521" s="10" t="s">
        <v>35</v>
      </c>
      <c r="J521" s="11" t="s">
        <v>29</v>
      </c>
      <c r="K521" s="10" t="s">
        <v>308</v>
      </c>
      <c r="L521" s="10" t="s">
        <v>32</v>
      </c>
      <c r="M521" s="12" t="s">
        <v>33</v>
      </c>
      <c r="N521" s="12">
        <v>0.115</v>
      </c>
      <c r="O521" s="11" t="s">
        <v>39</v>
      </c>
      <c r="P521" s="11" t="s">
        <v>39</v>
      </c>
      <c r="Q521" s="11" t="s">
        <v>28</v>
      </c>
      <c r="R521" s="11" t="s">
        <v>28</v>
      </c>
      <c r="S521" s="11" t="s">
        <v>28</v>
      </c>
      <c r="T521" s="10" t="s">
        <v>28</v>
      </c>
      <c r="U521" s="13">
        <v>75</v>
      </c>
      <c r="V521" s="14">
        <v>6</v>
      </c>
      <c r="W521" s="14">
        <v>14</v>
      </c>
      <c r="X521" s="14" t="s">
        <v>28</v>
      </c>
    </row>
    <row r="522" spans="1:24" s="15" customFormat="1" ht="42" customHeight="1" x14ac:dyDescent="0.25">
      <c r="A522" s="53">
        <v>19.75</v>
      </c>
      <c r="B522" s="42">
        <v>1631</v>
      </c>
      <c r="C522" s="43" t="str">
        <f t="shared" si="8"/>
        <v>Tech Sheet</v>
      </c>
      <c r="D522" s="44" t="s">
        <v>25</v>
      </c>
      <c r="E522" s="48" t="s">
        <v>284</v>
      </c>
      <c r="F522" s="49" t="s">
        <v>287</v>
      </c>
      <c r="G522" s="10">
        <v>2024</v>
      </c>
      <c r="H522" s="11" t="s">
        <v>158</v>
      </c>
      <c r="I522" s="10" t="s">
        <v>40</v>
      </c>
      <c r="J522" s="11" t="s">
        <v>29</v>
      </c>
      <c r="K522" s="10" t="s">
        <v>275</v>
      </c>
      <c r="L522" s="10" t="s">
        <v>285</v>
      </c>
      <c r="M522" s="12" t="s">
        <v>286</v>
      </c>
      <c r="N522" s="12">
        <v>0.13</v>
      </c>
      <c r="O522" s="11" t="s">
        <v>37</v>
      </c>
      <c r="P522" s="11" t="s">
        <v>37</v>
      </c>
      <c r="Q522" s="11" t="s">
        <v>37</v>
      </c>
      <c r="R522" s="11" t="s">
        <v>37</v>
      </c>
      <c r="S522" s="11" t="s">
        <v>28</v>
      </c>
      <c r="T522" s="10" t="s">
        <v>28</v>
      </c>
      <c r="U522" s="13">
        <v>75</v>
      </c>
      <c r="V522" s="14">
        <v>6</v>
      </c>
      <c r="W522" s="14">
        <v>19</v>
      </c>
      <c r="X522" s="14" t="s">
        <v>28</v>
      </c>
    </row>
    <row r="523" spans="1:24" s="15" customFormat="1" ht="42" customHeight="1" x14ac:dyDescent="0.25">
      <c r="A523" s="53">
        <v>19.75</v>
      </c>
      <c r="B523" s="42">
        <v>1631</v>
      </c>
      <c r="C523" s="43" t="str">
        <f t="shared" si="8"/>
        <v>Tech Sheet</v>
      </c>
      <c r="D523" s="44" t="s">
        <v>25</v>
      </c>
      <c r="E523" s="48" t="s">
        <v>284</v>
      </c>
      <c r="F523" s="49" t="s">
        <v>287</v>
      </c>
      <c r="G523" s="10">
        <v>2025</v>
      </c>
      <c r="H523" s="11" t="s">
        <v>158</v>
      </c>
      <c r="I523" s="10" t="s">
        <v>40</v>
      </c>
      <c r="J523" s="11" t="s">
        <v>29</v>
      </c>
      <c r="K523" s="10" t="s">
        <v>275</v>
      </c>
      <c r="L523" s="10" t="s">
        <v>285</v>
      </c>
      <c r="M523" s="12" t="s">
        <v>286</v>
      </c>
      <c r="N523" s="12">
        <v>0.13</v>
      </c>
      <c r="O523" s="11" t="s">
        <v>39</v>
      </c>
      <c r="P523" s="11" t="s">
        <v>39</v>
      </c>
      <c r="Q523" s="11" t="s">
        <v>37</v>
      </c>
      <c r="R523" s="11" t="s">
        <v>37</v>
      </c>
      <c r="S523" s="11" t="s">
        <v>28</v>
      </c>
      <c r="T523" s="10" t="s">
        <v>28</v>
      </c>
      <c r="U523" s="13">
        <v>75</v>
      </c>
      <c r="V523" s="14">
        <v>6</v>
      </c>
      <c r="W523" s="14">
        <v>19</v>
      </c>
      <c r="X523" s="14" t="s">
        <v>28</v>
      </c>
    </row>
    <row r="524" spans="1:24" s="15" customFormat="1" ht="42" customHeight="1" x14ac:dyDescent="0.25">
      <c r="A524" s="53">
        <v>19.75</v>
      </c>
      <c r="B524" s="42">
        <v>2175</v>
      </c>
      <c r="C524" s="43" t="str">
        <f t="shared" si="8"/>
        <v>Tech Sheet</v>
      </c>
      <c r="D524" s="44" t="s">
        <v>73</v>
      </c>
      <c r="E524" s="48" t="s">
        <v>431</v>
      </c>
      <c r="F524" s="49" t="s">
        <v>433</v>
      </c>
      <c r="G524" s="10">
        <v>2024</v>
      </c>
      <c r="H524" s="11" t="s">
        <v>424</v>
      </c>
      <c r="I524" s="10" t="s">
        <v>40</v>
      </c>
      <c r="J524" s="11" t="s">
        <v>104</v>
      </c>
      <c r="K524" s="10" t="s">
        <v>425</v>
      </c>
      <c r="L524" s="10" t="s">
        <v>305</v>
      </c>
      <c r="M524" s="12" t="s">
        <v>432</v>
      </c>
      <c r="N524" s="12">
        <v>0.125</v>
      </c>
      <c r="O524" s="11" t="s">
        <v>37</v>
      </c>
      <c r="P524" s="11" t="s">
        <v>37</v>
      </c>
      <c r="Q524" s="11" t="s">
        <v>37</v>
      </c>
      <c r="R524" s="11" t="s">
        <v>28</v>
      </c>
      <c r="S524" s="11" t="s">
        <v>28</v>
      </c>
      <c r="T524" s="10" t="s">
        <v>28</v>
      </c>
      <c r="U524" s="13">
        <v>75</v>
      </c>
      <c r="V524" s="14">
        <v>6</v>
      </c>
      <c r="W524" s="14">
        <v>14</v>
      </c>
      <c r="X524" s="14" t="s">
        <v>28</v>
      </c>
    </row>
    <row r="525" spans="1:24" s="15" customFormat="1" ht="42" customHeight="1" x14ac:dyDescent="0.25">
      <c r="A525" s="53">
        <v>19.75</v>
      </c>
      <c r="B525" s="42">
        <v>2175</v>
      </c>
      <c r="C525" s="43" t="str">
        <f t="shared" si="8"/>
        <v>Tech Sheet</v>
      </c>
      <c r="D525" s="44" t="s">
        <v>73</v>
      </c>
      <c r="E525" s="48" t="s">
        <v>431</v>
      </c>
      <c r="F525" s="49" t="s">
        <v>433</v>
      </c>
      <c r="G525" s="10">
        <v>2025</v>
      </c>
      <c r="H525" s="11" t="s">
        <v>424</v>
      </c>
      <c r="I525" s="10" t="s">
        <v>40</v>
      </c>
      <c r="J525" s="11" t="s">
        <v>104</v>
      </c>
      <c r="K525" s="10" t="s">
        <v>425</v>
      </c>
      <c r="L525" s="10" t="s">
        <v>305</v>
      </c>
      <c r="M525" s="12" t="s">
        <v>432</v>
      </c>
      <c r="N525" s="12">
        <v>0.125</v>
      </c>
      <c r="O525" s="11" t="s">
        <v>39</v>
      </c>
      <c r="P525" s="11" t="s">
        <v>39</v>
      </c>
      <c r="Q525" s="11" t="s">
        <v>39</v>
      </c>
      <c r="R525" s="11" t="s">
        <v>28</v>
      </c>
      <c r="S525" s="11" t="s">
        <v>28</v>
      </c>
      <c r="T525" s="10" t="s">
        <v>28</v>
      </c>
      <c r="U525" s="13">
        <v>75</v>
      </c>
      <c r="V525" s="14">
        <v>6</v>
      </c>
      <c r="W525" s="14">
        <v>14</v>
      </c>
      <c r="X525" s="14" t="s">
        <v>28</v>
      </c>
    </row>
    <row r="526" spans="1:24" s="15" customFormat="1" ht="42" customHeight="1" x14ac:dyDescent="0.25">
      <c r="A526" s="53">
        <v>19.75</v>
      </c>
      <c r="B526" s="42">
        <v>7405</v>
      </c>
      <c r="C526" s="43" t="str">
        <f t="shared" si="8"/>
        <v>Tech Sheet</v>
      </c>
      <c r="D526" s="44" t="s">
        <v>90</v>
      </c>
      <c r="E526" s="48" t="s">
        <v>2584</v>
      </c>
      <c r="F526" s="49" t="s">
        <v>2585</v>
      </c>
      <c r="G526" s="10">
        <v>2025</v>
      </c>
      <c r="H526" s="11" t="s">
        <v>256</v>
      </c>
      <c r="I526" s="10" t="s">
        <v>40</v>
      </c>
      <c r="J526" s="11" t="s">
        <v>29</v>
      </c>
      <c r="K526" s="10" t="s">
        <v>2583</v>
      </c>
      <c r="L526" s="10" t="s">
        <v>259</v>
      </c>
      <c r="M526" s="12" t="s">
        <v>260</v>
      </c>
      <c r="N526" s="12">
        <v>0.13</v>
      </c>
      <c r="O526" s="11" t="s">
        <v>39</v>
      </c>
      <c r="P526" s="11" t="s">
        <v>39</v>
      </c>
      <c r="Q526" s="11" t="s">
        <v>28</v>
      </c>
      <c r="R526" s="11" t="s">
        <v>28</v>
      </c>
      <c r="S526" s="11" t="s">
        <v>28</v>
      </c>
      <c r="T526" s="10" t="s">
        <v>28</v>
      </c>
      <c r="U526" s="13">
        <v>75</v>
      </c>
      <c r="V526" s="14">
        <v>12</v>
      </c>
      <c r="W526" s="14">
        <v>12</v>
      </c>
      <c r="X526" s="14" t="s">
        <v>28</v>
      </c>
    </row>
    <row r="527" spans="1:24" s="15" customFormat="1" ht="42" customHeight="1" x14ac:dyDescent="0.25">
      <c r="A527" s="53">
        <v>19.77</v>
      </c>
      <c r="B527" s="42">
        <v>1030</v>
      </c>
      <c r="C527" s="43" t="str">
        <f t="shared" si="8"/>
        <v>Tech Sheet</v>
      </c>
      <c r="D527" s="44" t="s">
        <v>25</v>
      </c>
      <c r="E527" s="48" t="s">
        <v>66</v>
      </c>
      <c r="F527" s="49" t="s">
        <v>69</v>
      </c>
      <c r="G527" s="10">
        <v>2024</v>
      </c>
      <c r="H527" s="11" t="s">
        <v>26</v>
      </c>
      <c r="I527" s="10" t="s">
        <v>40</v>
      </c>
      <c r="J527" s="11" t="s">
        <v>29</v>
      </c>
      <c r="K527" s="10" t="s">
        <v>30</v>
      </c>
      <c r="L527" s="10" t="s">
        <v>67</v>
      </c>
      <c r="M527" s="12" t="s">
        <v>68</v>
      </c>
      <c r="N527" s="12">
        <v>0.125</v>
      </c>
      <c r="O527" s="11" t="s">
        <v>37</v>
      </c>
      <c r="P527" s="11" t="s">
        <v>37</v>
      </c>
      <c r="Q527" s="11" t="s">
        <v>28</v>
      </c>
      <c r="R527" s="11" t="s">
        <v>28</v>
      </c>
      <c r="S527" s="11" t="s">
        <v>28</v>
      </c>
      <c r="T527" s="10" t="s">
        <v>28</v>
      </c>
      <c r="U527" s="13">
        <v>75</v>
      </c>
      <c r="V527" s="14">
        <v>6</v>
      </c>
      <c r="W527" s="14">
        <v>19</v>
      </c>
      <c r="X527" s="14" t="s">
        <v>28</v>
      </c>
    </row>
    <row r="528" spans="1:24" s="15" customFormat="1" ht="42" customHeight="1" x14ac:dyDescent="0.25">
      <c r="A528" s="53">
        <v>19.79</v>
      </c>
      <c r="B528" s="42">
        <v>4860</v>
      </c>
      <c r="C528" s="43" t="str">
        <f t="shared" ref="C528:C576" si="9">HYPERLINK("http://www.alliancewine.com/-"&amp;IF(UPPER(G528)="N/V",0,G528)&amp;"-"&amp;B528,"Tech Sheet")</f>
        <v>Tech Sheet</v>
      </c>
      <c r="D528" s="44" t="s">
        <v>54</v>
      </c>
      <c r="E528" s="48" t="s">
        <v>1536</v>
      </c>
      <c r="F528" s="49" t="s">
        <v>1539</v>
      </c>
      <c r="G528" s="10">
        <v>2024</v>
      </c>
      <c r="H528" s="11" t="s">
        <v>55</v>
      </c>
      <c r="I528" s="10" t="s">
        <v>121</v>
      </c>
      <c r="J528" s="11" t="s">
        <v>104</v>
      </c>
      <c r="K528" s="10" t="s">
        <v>398</v>
      </c>
      <c r="L528" s="10" t="s">
        <v>1537</v>
      </c>
      <c r="M528" s="12" t="s">
        <v>1538</v>
      </c>
      <c r="N528" s="12">
        <v>0.115</v>
      </c>
      <c r="O528" s="11" t="s">
        <v>37</v>
      </c>
      <c r="P528" s="11" t="s">
        <v>37</v>
      </c>
      <c r="Q528" s="11" t="s">
        <v>28</v>
      </c>
      <c r="R528" s="11" t="s">
        <v>37</v>
      </c>
      <c r="S528" s="11" t="s">
        <v>28</v>
      </c>
      <c r="T528" s="10" t="s">
        <v>37</v>
      </c>
      <c r="U528" s="13">
        <v>75</v>
      </c>
      <c r="V528" s="14">
        <v>6</v>
      </c>
      <c r="W528" s="14">
        <v>22</v>
      </c>
      <c r="X528" s="14" t="s">
        <v>28</v>
      </c>
    </row>
    <row r="529" spans="1:24" s="15" customFormat="1" ht="42" customHeight="1" x14ac:dyDescent="0.25">
      <c r="A529" s="53">
        <v>19.79</v>
      </c>
      <c r="B529" s="42">
        <v>4862</v>
      </c>
      <c r="C529" s="43" t="str">
        <f t="shared" si="9"/>
        <v>Tech Sheet</v>
      </c>
      <c r="D529" s="44" t="s">
        <v>90</v>
      </c>
      <c r="E529" s="48" t="s">
        <v>1542</v>
      </c>
      <c r="F529" s="49" t="s">
        <v>1543</v>
      </c>
      <c r="G529" s="10">
        <v>2023</v>
      </c>
      <c r="H529" s="11" t="s">
        <v>1540</v>
      </c>
      <c r="I529" s="10" t="s">
        <v>40</v>
      </c>
      <c r="J529" s="11" t="s">
        <v>29</v>
      </c>
      <c r="K529" s="10" t="s">
        <v>1541</v>
      </c>
      <c r="L529" s="10" t="s">
        <v>647</v>
      </c>
      <c r="M529" s="12" t="s">
        <v>648</v>
      </c>
      <c r="N529" s="12">
        <v>0.13500000000000001</v>
      </c>
      <c r="O529" s="11" t="s">
        <v>37</v>
      </c>
      <c r="P529" s="11" t="s">
        <v>37</v>
      </c>
      <c r="Q529" s="11" t="s">
        <v>37</v>
      </c>
      <c r="R529" s="11" t="s">
        <v>37</v>
      </c>
      <c r="S529" s="11" t="s">
        <v>28</v>
      </c>
      <c r="T529" s="10" t="s">
        <v>37</v>
      </c>
      <c r="U529" s="13">
        <v>75</v>
      </c>
      <c r="V529" s="14">
        <v>6</v>
      </c>
      <c r="W529" s="14">
        <v>0</v>
      </c>
      <c r="X529" s="14" t="s">
        <v>28</v>
      </c>
    </row>
    <row r="530" spans="1:24" s="15" customFormat="1" ht="42" customHeight="1" x14ac:dyDescent="0.25">
      <c r="A530" s="53">
        <v>19.88</v>
      </c>
      <c r="B530" s="42">
        <v>3919</v>
      </c>
      <c r="C530" s="43" t="str">
        <f t="shared" si="9"/>
        <v>Tech Sheet</v>
      </c>
      <c r="D530" s="44" t="s">
        <v>25</v>
      </c>
      <c r="E530" s="48" t="s">
        <v>1124</v>
      </c>
      <c r="F530" s="49" t="s">
        <v>1126</v>
      </c>
      <c r="G530" s="10">
        <v>2021</v>
      </c>
      <c r="H530" s="11" t="s">
        <v>26</v>
      </c>
      <c r="I530" s="10" t="s">
        <v>40</v>
      </c>
      <c r="J530" s="11" t="s">
        <v>41</v>
      </c>
      <c r="K530" s="10" t="s">
        <v>671</v>
      </c>
      <c r="L530" s="10" t="s">
        <v>53</v>
      </c>
      <c r="M530" s="12" t="s">
        <v>1125</v>
      </c>
      <c r="N530" s="12">
        <v>0.13500000000000001</v>
      </c>
      <c r="O530" s="11" t="s">
        <v>37</v>
      </c>
      <c r="P530" s="11" t="s">
        <v>37</v>
      </c>
      <c r="Q530" s="11" t="s">
        <v>28</v>
      </c>
      <c r="R530" s="11" t="s">
        <v>28</v>
      </c>
      <c r="S530" s="11" t="s">
        <v>28</v>
      </c>
      <c r="T530" s="10" t="s">
        <v>28</v>
      </c>
      <c r="U530" s="13">
        <v>75</v>
      </c>
      <c r="V530" s="14">
        <v>6</v>
      </c>
      <c r="W530" s="14">
        <v>19</v>
      </c>
      <c r="X530" s="14" t="s">
        <v>28</v>
      </c>
    </row>
    <row r="531" spans="1:24" s="15" customFormat="1" ht="42" customHeight="1" x14ac:dyDescent="0.25">
      <c r="A531" s="53">
        <v>19.88</v>
      </c>
      <c r="B531" s="42">
        <v>3919</v>
      </c>
      <c r="C531" s="43" t="str">
        <f t="shared" si="9"/>
        <v>Tech Sheet</v>
      </c>
      <c r="D531" s="44" t="s">
        <v>25</v>
      </c>
      <c r="E531" s="48" t="s">
        <v>1124</v>
      </c>
      <c r="F531" s="49" t="s">
        <v>1126</v>
      </c>
      <c r="G531" s="10">
        <v>2022</v>
      </c>
      <c r="H531" s="11" t="s">
        <v>26</v>
      </c>
      <c r="I531" s="10" t="s">
        <v>40</v>
      </c>
      <c r="J531" s="11" t="s">
        <v>41</v>
      </c>
      <c r="K531" s="10" t="s">
        <v>671</v>
      </c>
      <c r="L531" s="10" t="s">
        <v>53</v>
      </c>
      <c r="M531" s="12" t="s">
        <v>1125</v>
      </c>
      <c r="N531" s="12">
        <v>0.13500000000000001</v>
      </c>
      <c r="O531" s="11" t="s">
        <v>39</v>
      </c>
      <c r="P531" s="11" t="s">
        <v>39</v>
      </c>
      <c r="Q531" s="11" t="s">
        <v>39</v>
      </c>
      <c r="R531" s="11" t="s">
        <v>28</v>
      </c>
      <c r="S531" s="11" t="s">
        <v>28</v>
      </c>
      <c r="T531" s="10" t="s">
        <v>28</v>
      </c>
      <c r="U531" s="13">
        <v>75</v>
      </c>
      <c r="V531" s="14">
        <v>6</v>
      </c>
      <c r="W531" s="14">
        <v>19</v>
      </c>
      <c r="X531" s="14" t="s">
        <v>28</v>
      </c>
    </row>
    <row r="532" spans="1:24" s="15" customFormat="1" ht="42" customHeight="1" x14ac:dyDescent="0.25">
      <c r="A532" s="53">
        <v>19.95</v>
      </c>
      <c r="B532" s="42">
        <v>2527</v>
      </c>
      <c r="C532" s="43" t="str">
        <f t="shared" si="9"/>
        <v>Tech Sheet</v>
      </c>
      <c r="D532" s="44" t="s">
        <v>25</v>
      </c>
      <c r="E532" s="48" t="s">
        <v>532</v>
      </c>
      <c r="F532" s="49" t="s">
        <v>533</v>
      </c>
      <c r="G532" s="10">
        <v>2024</v>
      </c>
      <c r="H532" s="11" t="s">
        <v>26</v>
      </c>
      <c r="I532" s="10" t="s">
        <v>35</v>
      </c>
      <c r="J532" s="11" t="s">
        <v>29</v>
      </c>
      <c r="K532" s="10" t="s">
        <v>308</v>
      </c>
      <c r="L532" s="10" t="s">
        <v>32</v>
      </c>
      <c r="M532" s="12" t="s">
        <v>33</v>
      </c>
      <c r="N532" s="12">
        <v>0.115</v>
      </c>
      <c r="O532" s="11" t="s">
        <v>37</v>
      </c>
      <c r="P532" s="11" t="s">
        <v>37</v>
      </c>
      <c r="Q532" s="11" t="s">
        <v>28</v>
      </c>
      <c r="R532" s="11" t="s">
        <v>28</v>
      </c>
      <c r="S532" s="11" t="s">
        <v>28</v>
      </c>
      <c r="T532" s="10" t="s">
        <v>28</v>
      </c>
      <c r="U532" s="13">
        <v>75</v>
      </c>
      <c r="V532" s="14">
        <v>6</v>
      </c>
      <c r="W532" s="14">
        <v>14</v>
      </c>
      <c r="X532" s="14" t="s">
        <v>28</v>
      </c>
    </row>
    <row r="533" spans="1:24" s="15" customFormat="1" ht="42" customHeight="1" x14ac:dyDescent="0.25">
      <c r="A533" s="53">
        <v>19.95</v>
      </c>
      <c r="B533" s="42">
        <v>2527</v>
      </c>
      <c r="C533" s="43" t="str">
        <f t="shared" si="9"/>
        <v>Tech Sheet</v>
      </c>
      <c r="D533" s="44" t="s">
        <v>25</v>
      </c>
      <c r="E533" s="48" t="s">
        <v>532</v>
      </c>
      <c r="F533" s="49" t="s">
        <v>533</v>
      </c>
      <c r="G533" s="10">
        <v>2025</v>
      </c>
      <c r="H533" s="11" t="s">
        <v>26</v>
      </c>
      <c r="I533" s="10" t="s">
        <v>35</v>
      </c>
      <c r="J533" s="11" t="s">
        <v>29</v>
      </c>
      <c r="K533" s="10" t="s">
        <v>308</v>
      </c>
      <c r="L533" s="10" t="s">
        <v>32</v>
      </c>
      <c r="M533" s="12" t="s">
        <v>33</v>
      </c>
      <c r="N533" s="12">
        <v>0.115</v>
      </c>
      <c r="O533" s="11" t="s">
        <v>39</v>
      </c>
      <c r="P533" s="11" t="s">
        <v>39</v>
      </c>
      <c r="Q533" s="11" t="s">
        <v>28</v>
      </c>
      <c r="R533" s="11" t="s">
        <v>28</v>
      </c>
      <c r="S533" s="11" t="s">
        <v>28</v>
      </c>
      <c r="T533" s="10" t="s">
        <v>28</v>
      </c>
      <c r="U533" s="13">
        <v>75</v>
      </c>
      <c r="V533" s="14">
        <v>6</v>
      </c>
      <c r="W533" s="14">
        <v>14</v>
      </c>
      <c r="X533" s="14" t="s">
        <v>28</v>
      </c>
    </row>
    <row r="534" spans="1:24" s="15" customFormat="1" ht="42" customHeight="1" x14ac:dyDescent="0.25">
      <c r="A534" s="53">
        <v>19.989999999999998</v>
      </c>
      <c r="B534" s="42">
        <v>1315</v>
      </c>
      <c r="C534" s="43" t="str">
        <f t="shared" si="9"/>
        <v>Tech Sheet</v>
      </c>
      <c r="D534" s="44" t="s">
        <v>54</v>
      </c>
      <c r="E534" s="48" t="s">
        <v>196</v>
      </c>
      <c r="F534" s="49" t="s">
        <v>198</v>
      </c>
      <c r="G534" s="10">
        <v>2024</v>
      </c>
      <c r="H534" s="11" t="s">
        <v>164</v>
      </c>
      <c r="I534" s="10" t="s">
        <v>40</v>
      </c>
      <c r="J534" s="11" t="s">
        <v>29</v>
      </c>
      <c r="K534" s="10" t="s">
        <v>173</v>
      </c>
      <c r="L534" s="10" t="s">
        <v>101</v>
      </c>
      <c r="M534" s="12" t="s">
        <v>197</v>
      </c>
      <c r="N534" s="12">
        <v>0.13</v>
      </c>
      <c r="O534" s="11" t="s">
        <v>37</v>
      </c>
      <c r="P534" s="11" t="s">
        <v>37</v>
      </c>
      <c r="Q534" s="11" t="s">
        <v>28</v>
      </c>
      <c r="R534" s="11" t="s">
        <v>37</v>
      </c>
      <c r="S534" s="11" t="s">
        <v>28</v>
      </c>
      <c r="T534" s="10" t="s">
        <v>28</v>
      </c>
      <c r="U534" s="13">
        <v>75</v>
      </c>
      <c r="V534" s="14">
        <v>6</v>
      </c>
      <c r="W534" s="14">
        <v>15</v>
      </c>
      <c r="X534" s="14" t="s">
        <v>28</v>
      </c>
    </row>
    <row r="535" spans="1:24" s="15" customFormat="1" ht="42" customHeight="1" x14ac:dyDescent="0.25">
      <c r="A535" s="53">
        <v>19.989999999999998</v>
      </c>
      <c r="B535" s="42">
        <v>1315</v>
      </c>
      <c r="C535" s="43" t="str">
        <f t="shared" si="9"/>
        <v>Tech Sheet</v>
      </c>
      <c r="D535" s="44" t="s">
        <v>54</v>
      </c>
      <c r="E535" s="48" t="s">
        <v>196</v>
      </c>
      <c r="F535" s="49" t="s">
        <v>199</v>
      </c>
      <c r="G535" s="10">
        <v>2025</v>
      </c>
      <c r="H535" s="11" t="s">
        <v>164</v>
      </c>
      <c r="I535" s="10" t="s">
        <v>40</v>
      </c>
      <c r="J535" s="11" t="s">
        <v>29</v>
      </c>
      <c r="K535" s="10" t="s">
        <v>173</v>
      </c>
      <c r="L535" s="10" t="s">
        <v>101</v>
      </c>
      <c r="M535" s="12" t="s">
        <v>197</v>
      </c>
      <c r="N535" s="12">
        <v>0.13</v>
      </c>
      <c r="O535" s="11" t="s">
        <v>37</v>
      </c>
      <c r="P535" s="11" t="s">
        <v>37</v>
      </c>
      <c r="Q535" s="11" t="s">
        <v>28</v>
      </c>
      <c r="R535" s="11" t="s">
        <v>37</v>
      </c>
      <c r="S535" s="11" t="s">
        <v>28</v>
      </c>
      <c r="T535" s="10" t="s">
        <v>28</v>
      </c>
      <c r="U535" s="13">
        <v>75</v>
      </c>
      <c r="V535" s="14">
        <v>6</v>
      </c>
      <c r="W535" s="14">
        <v>15</v>
      </c>
      <c r="X535" s="14" t="s">
        <v>28</v>
      </c>
    </row>
    <row r="536" spans="1:24" s="15" customFormat="1" ht="42" customHeight="1" x14ac:dyDescent="0.25">
      <c r="A536" s="53">
        <v>19.989999999999998</v>
      </c>
      <c r="B536" s="42">
        <v>1315</v>
      </c>
      <c r="C536" s="43" t="str">
        <f t="shared" si="9"/>
        <v>Tech Sheet</v>
      </c>
      <c r="D536" s="44" t="s">
        <v>54</v>
      </c>
      <c r="E536" s="48" t="s">
        <v>196</v>
      </c>
      <c r="F536" s="49" t="s">
        <v>200</v>
      </c>
      <c r="G536" s="10">
        <v>2026</v>
      </c>
      <c r="H536" s="11" t="s">
        <v>164</v>
      </c>
      <c r="I536" s="10" t="s">
        <v>40</v>
      </c>
      <c r="J536" s="11" t="s">
        <v>29</v>
      </c>
      <c r="K536" s="10" t="s">
        <v>173</v>
      </c>
      <c r="L536" s="10" t="s">
        <v>101</v>
      </c>
      <c r="M536" s="12" t="s">
        <v>197</v>
      </c>
      <c r="N536" s="12">
        <v>0.13</v>
      </c>
      <c r="O536" s="11" t="s">
        <v>39</v>
      </c>
      <c r="P536" s="11" t="s">
        <v>39</v>
      </c>
      <c r="Q536" s="11" t="s">
        <v>39</v>
      </c>
      <c r="R536" s="11" t="s">
        <v>37</v>
      </c>
      <c r="S536" s="11" t="s">
        <v>28</v>
      </c>
      <c r="T536" s="10" t="s">
        <v>28</v>
      </c>
      <c r="U536" s="13">
        <v>75</v>
      </c>
      <c r="V536" s="14">
        <v>6</v>
      </c>
      <c r="W536" s="14">
        <v>15</v>
      </c>
      <c r="X536" s="14" t="s">
        <v>28</v>
      </c>
    </row>
    <row r="537" spans="1:24" s="15" customFormat="1" ht="42" customHeight="1" x14ac:dyDescent="0.25">
      <c r="A537" s="53">
        <v>19.989999999999998</v>
      </c>
      <c r="B537" s="42">
        <v>3791</v>
      </c>
      <c r="C537" s="43" t="str">
        <f t="shared" si="9"/>
        <v>Tech Sheet</v>
      </c>
      <c r="D537" s="44" t="s">
        <v>419</v>
      </c>
      <c r="E537" s="48" t="s">
        <v>1083</v>
      </c>
      <c r="F537" s="49" t="s">
        <v>1084</v>
      </c>
      <c r="G537" s="10">
        <v>2022</v>
      </c>
      <c r="H537" s="11" t="s">
        <v>420</v>
      </c>
      <c r="I537" s="10" t="s">
        <v>40</v>
      </c>
      <c r="J537" s="11" t="s">
        <v>41</v>
      </c>
      <c r="K537" s="10" t="s">
        <v>1070</v>
      </c>
      <c r="L537" s="10" t="s">
        <v>248</v>
      </c>
      <c r="M537" s="12" t="s">
        <v>249</v>
      </c>
      <c r="N537" s="12">
        <v>0.14000000000000001</v>
      </c>
      <c r="O537" s="11" t="s">
        <v>37</v>
      </c>
      <c r="P537" s="11" t="s">
        <v>37</v>
      </c>
      <c r="Q537" s="11" t="s">
        <v>28</v>
      </c>
      <c r="R537" s="11" t="s">
        <v>37</v>
      </c>
      <c r="S537" s="11" t="s">
        <v>28</v>
      </c>
      <c r="T537" s="10" t="s">
        <v>28</v>
      </c>
      <c r="U537" s="13">
        <v>75</v>
      </c>
      <c r="V537" s="14">
        <v>6</v>
      </c>
      <c r="W537" s="14">
        <v>28</v>
      </c>
      <c r="X537" s="14" t="s">
        <v>28</v>
      </c>
    </row>
    <row r="538" spans="1:24" s="15" customFormat="1" ht="42" customHeight="1" x14ac:dyDescent="0.25">
      <c r="A538" s="53">
        <v>19.989999999999998</v>
      </c>
      <c r="B538" s="42">
        <v>3791</v>
      </c>
      <c r="C538" s="43" t="str">
        <f t="shared" si="9"/>
        <v>Tech Sheet</v>
      </c>
      <c r="D538" s="44" t="s">
        <v>419</v>
      </c>
      <c r="E538" s="48" t="s">
        <v>1083</v>
      </c>
      <c r="F538" s="49" t="s">
        <v>1084</v>
      </c>
      <c r="G538" s="26">
        <v>2023</v>
      </c>
      <c r="H538" s="11" t="s">
        <v>420</v>
      </c>
      <c r="I538" s="10" t="s">
        <v>40</v>
      </c>
      <c r="J538" s="11" t="s">
        <v>41</v>
      </c>
      <c r="K538" s="10" t="s">
        <v>1070</v>
      </c>
      <c r="L538" s="10" t="s">
        <v>248</v>
      </c>
      <c r="M538" s="12" t="s">
        <v>249</v>
      </c>
      <c r="N538" s="12">
        <v>0.14000000000000001</v>
      </c>
      <c r="O538" s="11" t="s">
        <v>37</v>
      </c>
      <c r="P538" s="11" t="s">
        <v>37</v>
      </c>
      <c r="Q538" s="11" t="s">
        <v>28</v>
      </c>
      <c r="R538" s="11" t="s">
        <v>37</v>
      </c>
      <c r="S538" s="11" t="s">
        <v>28</v>
      </c>
      <c r="T538" s="10" t="s">
        <v>28</v>
      </c>
      <c r="U538" s="13">
        <v>75</v>
      </c>
      <c r="V538" s="14">
        <v>6</v>
      </c>
      <c r="W538" s="14">
        <v>28</v>
      </c>
      <c r="X538" s="14" t="s">
        <v>28</v>
      </c>
    </row>
    <row r="539" spans="1:24" s="15" customFormat="1" ht="42" customHeight="1" x14ac:dyDescent="0.25">
      <c r="A539" s="53">
        <v>19.989999999999998</v>
      </c>
      <c r="B539" s="42">
        <v>3791</v>
      </c>
      <c r="C539" s="43" t="str">
        <f t="shared" si="9"/>
        <v>Tech Sheet</v>
      </c>
      <c r="D539" s="44" t="s">
        <v>419</v>
      </c>
      <c r="E539" s="48" t="s">
        <v>1083</v>
      </c>
      <c r="F539" s="49" t="s">
        <v>1084</v>
      </c>
      <c r="G539" s="26">
        <v>2024</v>
      </c>
      <c r="H539" s="11" t="s">
        <v>420</v>
      </c>
      <c r="I539" s="10" t="s">
        <v>40</v>
      </c>
      <c r="J539" s="11" t="s">
        <v>41</v>
      </c>
      <c r="K539" s="10" t="s">
        <v>1070</v>
      </c>
      <c r="L539" s="10" t="s">
        <v>248</v>
      </c>
      <c r="M539" s="12" t="s">
        <v>249</v>
      </c>
      <c r="N539" s="12">
        <v>0.14000000000000001</v>
      </c>
      <c r="O539" s="11" t="s">
        <v>39</v>
      </c>
      <c r="P539" s="11" t="s">
        <v>39</v>
      </c>
      <c r="Q539" s="11" t="s">
        <v>28</v>
      </c>
      <c r="R539" s="11" t="s">
        <v>37</v>
      </c>
      <c r="S539" s="11" t="s">
        <v>28</v>
      </c>
      <c r="T539" s="10" t="s">
        <v>28</v>
      </c>
      <c r="U539" s="13">
        <v>75</v>
      </c>
      <c r="V539" s="14">
        <v>6</v>
      </c>
      <c r="W539" s="14">
        <v>28</v>
      </c>
      <c r="X539" s="14" t="s">
        <v>28</v>
      </c>
    </row>
    <row r="540" spans="1:24" s="15" customFormat="1" ht="42" customHeight="1" x14ac:dyDescent="0.25">
      <c r="A540" s="53">
        <v>19.989999999999998</v>
      </c>
      <c r="B540" s="42">
        <v>4546</v>
      </c>
      <c r="C540" s="43" t="str">
        <f t="shared" si="9"/>
        <v>Tech Sheet</v>
      </c>
      <c r="D540" s="44" t="s">
        <v>225</v>
      </c>
      <c r="E540" s="48" t="s">
        <v>1358</v>
      </c>
      <c r="F540" s="49" t="s">
        <v>1360</v>
      </c>
      <c r="G540" s="10">
        <v>2021</v>
      </c>
      <c r="H540" s="11" t="s">
        <v>226</v>
      </c>
      <c r="I540" s="10" t="s">
        <v>40</v>
      </c>
      <c r="J540" s="11" t="s">
        <v>41</v>
      </c>
      <c r="K540" s="10" t="s">
        <v>1357</v>
      </c>
      <c r="L540" s="10" t="s">
        <v>234</v>
      </c>
      <c r="M540" s="12" t="s">
        <v>1359</v>
      </c>
      <c r="N540" s="12">
        <v>0.13500000000000001</v>
      </c>
      <c r="O540" s="11" t="s">
        <v>37</v>
      </c>
      <c r="P540" s="11" t="s">
        <v>37</v>
      </c>
      <c r="Q540" s="11" t="s">
        <v>28</v>
      </c>
      <c r="R540" s="11" t="s">
        <v>28</v>
      </c>
      <c r="S540" s="11" t="s">
        <v>28</v>
      </c>
      <c r="T540" s="10" t="s">
        <v>28</v>
      </c>
      <c r="U540" s="13">
        <v>75</v>
      </c>
      <c r="V540" s="14">
        <v>6</v>
      </c>
      <c r="W540" s="14">
        <v>25</v>
      </c>
      <c r="X540" s="14" t="s">
        <v>28</v>
      </c>
    </row>
    <row r="541" spans="1:24" s="15" customFormat="1" ht="42" customHeight="1" x14ac:dyDescent="0.25">
      <c r="A541" s="53">
        <v>19.989999999999998</v>
      </c>
      <c r="B541" s="42">
        <v>4839</v>
      </c>
      <c r="C541" s="43" t="str">
        <f t="shared" si="9"/>
        <v>Tech Sheet</v>
      </c>
      <c r="D541" s="44" t="s">
        <v>54</v>
      </c>
      <c r="E541" s="48" t="s">
        <v>1502</v>
      </c>
      <c r="F541" s="49" t="s">
        <v>1503</v>
      </c>
      <c r="G541" s="10">
        <v>2025</v>
      </c>
      <c r="H541" s="11" t="s">
        <v>1501</v>
      </c>
      <c r="I541" s="10" t="s">
        <v>40</v>
      </c>
      <c r="J541" s="11" t="s">
        <v>29</v>
      </c>
      <c r="K541" s="10" t="s">
        <v>1501</v>
      </c>
      <c r="L541" s="10" t="s">
        <v>975</v>
      </c>
      <c r="M541" s="12" t="s">
        <v>976</v>
      </c>
      <c r="N541" s="12">
        <v>0.13500000000000001</v>
      </c>
      <c r="O541" s="11" t="s">
        <v>37</v>
      </c>
      <c r="P541" s="11" t="s">
        <v>37</v>
      </c>
      <c r="Q541" s="11" t="s">
        <v>28</v>
      </c>
      <c r="R541" s="11" t="s">
        <v>28</v>
      </c>
      <c r="S541" s="11" t="s">
        <v>28</v>
      </c>
      <c r="T541" s="10" t="s">
        <v>28</v>
      </c>
      <c r="U541" s="13">
        <v>75</v>
      </c>
      <c r="V541" s="14">
        <v>6</v>
      </c>
      <c r="W541" s="14">
        <v>0</v>
      </c>
      <c r="X541" s="14" t="s">
        <v>28</v>
      </c>
    </row>
    <row r="542" spans="1:24" s="15" customFormat="1" ht="42" customHeight="1" x14ac:dyDescent="0.25">
      <c r="A542" s="53">
        <v>19.989999999999998</v>
      </c>
      <c r="B542" s="42">
        <v>4842</v>
      </c>
      <c r="C542" s="43" t="str">
        <f t="shared" si="9"/>
        <v>Tech Sheet</v>
      </c>
      <c r="D542" s="44" t="s">
        <v>54</v>
      </c>
      <c r="E542" s="48" t="s">
        <v>1504</v>
      </c>
      <c r="F542" s="49" t="s">
        <v>1505</v>
      </c>
      <c r="G542" s="10">
        <v>2023</v>
      </c>
      <c r="H542" s="11" t="s">
        <v>1501</v>
      </c>
      <c r="I542" s="10" t="s">
        <v>40</v>
      </c>
      <c r="J542" s="11" t="s">
        <v>41</v>
      </c>
      <c r="K542" s="10" t="s">
        <v>1501</v>
      </c>
      <c r="L542" s="10" t="s">
        <v>427</v>
      </c>
      <c r="M542" s="12" t="s">
        <v>958</v>
      </c>
      <c r="N542" s="12">
        <v>0.14499999999999999</v>
      </c>
      <c r="O542" s="11" t="s">
        <v>37</v>
      </c>
      <c r="P542" s="11" t="s">
        <v>37</v>
      </c>
      <c r="Q542" s="11" t="s">
        <v>28</v>
      </c>
      <c r="R542" s="11" t="s">
        <v>28</v>
      </c>
      <c r="S542" s="11" t="s">
        <v>28</v>
      </c>
      <c r="T542" s="10" t="s">
        <v>28</v>
      </c>
      <c r="U542" s="13">
        <v>75</v>
      </c>
      <c r="V542" s="14">
        <v>6</v>
      </c>
      <c r="W542" s="14">
        <v>0</v>
      </c>
      <c r="X542" s="14" t="s">
        <v>28</v>
      </c>
    </row>
    <row r="543" spans="1:24" s="15" customFormat="1" ht="42" customHeight="1" x14ac:dyDescent="0.25">
      <c r="A543" s="53">
        <v>19.989999999999998</v>
      </c>
      <c r="B543" s="42">
        <v>4860</v>
      </c>
      <c r="C543" s="43" t="str">
        <f t="shared" si="9"/>
        <v>Tech Sheet</v>
      </c>
      <c r="D543" s="44" t="s">
        <v>54</v>
      </c>
      <c r="E543" s="48" t="s">
        <v>1536</v>
      </c>
      <c r="F543" s="49" t="s">
        <v>1539</v>
      </c>
      <c r="G543" s="10">
        <v>2025</v>
      </c>
      <c r="H543" s="11" t="s">
        <v>55</v>
      </c>
      <c r="I543" s="10" t="s">
        <v>121</v>
      </c>
      <c r="J543" s="11" t="s">
        <v>104</v>
      </c>
      <c r="K543" s="10" t="s">
        <v>398</v>
      </c>
      <c r="L543" s="10" t="s">
        <v>1537</v>
      </c>
      <c r="M543" s="12" t="s">
        <v>1538</v>
      </c>
      <c r="N543" s="12">
        <v>0.12</v>
      </c>
      <c r="O543" s="11" t="s">
        <v>39</v>
      </c>
      <c r="P543" s="11" t="s">
        <v>39</v>
      </c>
      <c r="Q543" s="11" t="s">
        <v>28</v>
      </c>
      <c r="R543" s="11" t="s">
        <v>37</v>
      </c>
      <c r="S543" s="11" t="s">
        <v>28</v>
      </c>
      <c r="T543" s="10" t="s">
        <v>37</v>
      </c>
      <c r="U543" s="13">
        <v>75</v>
      </c>
      <c r="V543" s="14">
        <v>6</v>
      </c>
      <c r="W543" s="14">
        <v>22</v>
      </c>
      <c r="X543" s="14" t="s">
        <v>28</v>
      </c>
    </row>
    <row r="544" spans="1:24" s="15" customFormat="1" ht="42" customHeight="1" x14ac:dyDescent="0.25">
      <c r="A544" s="53">
        <v>19.989999999999998</v>
      </c>
      <c r="B544" s="42">
        <v>5557</v>
      </c>
      <c r="C544" s="43" t="str">
        <f t="shared" si="9"/>
        <v>Tech Sheet</v>
      </c>
      <c r="D544" s="44" t="s">
        <v>73</v>
      </c>
      <c r="E544" s="48" t="s">
        <v>1988</v>
      </c>
      <c r="F544" s="49" t="s">
        <v>1990</v>
      </c>
      <c r="G544" s="10">
        <v>2022</v>
      </c>
      <c r="H544" s="11" t="s">
        <v>302</v>
      </c>
      <c r="I544" s="10" t="s">
        <v>40</v>
      </c>
      <c r="J544" s="11" t="s">
        <v>41</v>
      </c>
      <c r="K544" s="10" t="s">
        <v>1987</v>
      </c>
      <c r="L544" s="10" t="s">
        <v>305</v>
      </c>
      <c r="M544" s="12" t="s">
        <v>1989</v>
      </c>
      <c r="N544" s="12">
        <v>0.13500000000000001</v>
      </c>
      <c r="O544" s="11" t="s">
        <v>28</v>
      </c>
      <c r="P544" s="11" t="s">
        <v>28</v>
      </c>
      <c r="Q544" s="11" t="s">
        <v>37</v>
      </c>
      <c r="R544" s="11" t="s">
        <v>37</v>
      </c>
      <c r="S544" s="11" t="s">
        <v>28</v>
      </c>
      <c r="T544" s="10" t="s">
        <v>28</v>
      </c>
      <c r="U544" s="13">
        <v>75</v>
      </c>
      <c r="V544" s="14">
        <v>6</v>
      </c>
      <c r="W544" s="14">
        <v>0</v>
      </c>
      <c r="X544" s="14" t="s">
        <v>28</v>
      </c>
    </row>
    <row r="545" spans="1:24" s="15" customFormat="1" ht="42" customHeight="1" x14ac:dyDescent="0.25">
      <c r="A545" s="53">
        <v>19.989999999999998</v>
      </c>
      <c r="B545" s="42">
        <v>5557</v>
      </c>
      <c r="C545" s="43" t="str">
        <f t="shared" si="9"/>
        <v>Tech Sheet</v>
      </c>
      <c r="D545" s="44" t="s">
        <v>73</v>
      </c>
      <c r="E545" s="48" t="s">
        <v>1988</v>
      </c>
      <c r="F545" s="49" t="s">
        <v>1990</v>
      </c>
      <c r="G545" s="10">
        <v>2023</v>
      </c>
      <c r="H545" s="11" t="s">
        <v>302</v>
      </c>
      <c r="I545" s="10" t="s">
        <v>40</v>
      </c>
      <c r="J545" s="11" t="s">
        <v>41</v>
      </c>
      <c r="K545" s="10" t="s">
        <v>1987</v>
      </c>
      <c r="L545" s="10" t="s">
        <v>305</v>
      </c>
      <c r="M545" s="12" t="s">
        <v>1989</v>
      </c>
      <c r="N545" s="12">
        <v>0.13500000000000001</v>
      </c>
      <c r="O545" s="11" t="s">
        <v>39</v>
      </c>
      <c r="P545" s="11" t="s">
        <v>39</v>
      </c>
      <c r="Q545" s="11" t="s">
        <v>37</v>
      </c>
      <c r="R545" s="11" t="s">
        <v>37</v>
      </c>
      <c r="S545" s="11" t="s">
        <v>28</v>
      </c>
      <c r="T545" s="10" t="s">
        <v>28</v>
      </c>
      <c r="U545" s="13">
        <v>75</v>
      </c>
      <c r="V545" s="14">
        <v>6</v>
      </c>
      <c r="W545" s="14">
        <v>0</v>
      </c>
      <c r="X545" s="14" t="s">
        <v>28</v>
      </c>
    </row>
    <row r="546" spans="1:24" s="15" customFormat="1" ht="42" customHeight="1" x14ac:dyDescent="0.25">
      <c r="A546" s="53">
        <v>19.989999999999998</v>
      </c>
      <c r="B546" s="42">
        <v>6612</v>
      </c>
      <c r="C546" s="43" t="str">
        <f t="shared" si="9"/>
        <v>Tech Sheet</v>
      </c>
      <c r="D546" s="44" t="s">
        <v>25</v>
      </c>
      <c r="E546" s="48" t="s">
        <v>2461</v>
      </c>
      <c r="F546" s="49" t="s">
        <v>2464</v>
      </c>
      <c r="G546" s="10">
        <v>2024</v>
      </c>
      <c r="H546" s="11" t="s">
        <v>158</v>
      </c>
      <c r="I546" s="10" t="s">
        <v>40</v>
      </c>
      <c r="J546" s="11" t="s">
        <v>41</v>
      </c>
      <c r="K546" s="10" t="s">
        <v>275</v>
      </c>
      <c r="L546" s="10" t="s">
        <v>2462</v>
      </c>
      <c r="M546" s="12" t="s">
        <v>2463</v>
      </c>
      <c r="N546" s="12">
        <v>0.13</v>
      </c>
      <c r="O546" s="11" t="s">
        <v>37</v>
      </c>
      <c r="P546" s="11" t="s">
        <v>37</v>
      </c>
      <c r="Q546" s="11" t="s">
        <v>37</v>
      </c>
      <c r="R546" s="11" t="s">
        <v>37</v>
      </c>
      <c r="S546" s="11" t="s">
        <v>28</v>
      </c>
      <c r="T546" s="10" t="s">
        <v>28</v>
      </c>
      <c r="U546" s="13">
        <v>75</v>
      </c>
      <c r="V546" s="14">
        <v>6</v>
      </c>
      <c r="W546" s="14">
        <v>19</v>
      </c>
      <c r="X546" s="14" t="s">
        <v>28</v>
      </c>
    </row>
    <row r="547" spans="1:24" s="15" customFormat="1" ht="42" customHeight="1" x14ac:dyDescent="0.25">
      <c r="A547" s="53">
        <v>19.989999999999998</v>
      </c>
      <c r="B547" s="42">
        <v>6612</v>
      </c>
      <c r="C547" s="43" t="str">
        <f t="shared" si="9"/>
        <v>Tech Sheet</v>
      </c>
      <c r="D547" s="44" t="s">
        <v>25</v>
      </c>
      <c r="E547" s="48" t="s">
        <v>2461</v>
      </c>
      <c r="F547" s="49" t="s">
        <v>2464</v>
      </c>
      <c r="G547" s="10">
        <v>2025</v>
      </c>
      <c r="H547" s="11" t="s">
        <v>158</v>
      </c>
      <c r="I547" s="10" t="s">
        <v>40</v>
      </c>
      <c r="J547" s="11" t="s">
        <v>41</v>
      </c>
      <c r="K547" s="10" t="s">
        <v>275</v>
      </c>
      <c r="L547" s="10" t="s">
        <v>2462</v>
      </c>
      <c r="M547" s="12" t="s">
        <v>2463</v>
      </c>
      <c r="N547" s="12">
        <v>0.13</v>
      </c>
      <c r="O547" s="11" t="s">
        <v>39</v>
      </c>
      <c r="P547" s="11" t="s">
        <v>39</v>
      </c>
      <c r="Q547" s="11" t="s">
        <v>39</v>
      </c>
      <c r="R547" s="11" t="s">
        <v>37</v>
      </c>
      <c r="S547" s="11" t="s">
        <v>28</v>
      </c>
      <c r="T547" s="10" t="s">
        <v>28</v>
      </c>
      <c r="U547" s="13">
        <v>75</v>
      </c>
      <c r="V547" s="14">
        <v>6</v>
      </c>
      <c r="W547" s="14">
        <v>19</v>
      </c>
      <c r="X547" s="14" t="s">
        <v>28</v>
      </c>
    </row>
    <row r="548" spans="1:24" s="15" customFormat="1" ht="42" customHeight="1" x14ac:dyDescent="0.25">
      <c r="A548" s="53">
        <v>19.989999999999998</v>
      </c>
      <c r="B548" s="42">
        <v>6674</v>
      </c>
      <c r="C548" s="43" t="str">
        <f t="shared" si="9"/>
        <v>Tech Sheet</v>
      </c>
      <c r="D548" s="44" t="s">
        <v>25</v>
      </c>
      <c r="E548" s="48" t="s">
        <v>2526</v>
      </c>
      <c r="F548" s="49" t="s">
        <v>2745</v>
      </c>
      <c r="G548" s="10">
        <v>2025</v>
      </c>
      <c r="H548" s="11" t="s">
        <v>362</v>
      </c>
      <c r="I548" s="10" t="s">
        <v>40</v>
      </c>
      <c r="J548" s="11" t="s">
        <v>104</v>
      </c>
      <c r="K548" s="10" t="s">
        <v>363</v>
      </c>
      <c r="L548" s="10" t="s">
        <v>2527</v>
      </c>
      <c r="M548" s="12" t="s">
        <v>2528</v>
      </c>
      <c r="N548" s="12">
        <v>0.12</v>
      </c>
      <c r="O548" s="11" t="s">
        <v>39</v>
      </c>
      <c r="P548" s="11" t="s">
        <v>39</v>
      </c>
      <c r="Q548" s="11" t="s">
        <v>28</v>
      </c>
      <c r="R548" s="11" t="s">
        <v>37</v>
      </c>
      <c r="S548" s="11" t="s">
        <v>28</v>
      </c>
      <c r="T548" s="10" t="s">
        <v>28</v>
      </c>
      <c r="U548" s="13">
        <v>75</v>
      </c>
      <c r="V548" s="14">
        <v>6</v>
      </c>
      <c r="W548" s="14">
        <v>20</v>
      </c>
      <c r="X548" s="14" t="s">
        <v>28</v>
      </c>
    </row>
    <row r="549" spans="1:24" s="15" customFormat="1" ht="42" customHeight="1" x14ac:dyDescent="0.25">
      <c r="A549" s="53">
        <v>19.989999999999998</v>
      </c>
      <c r="B549" s="42">
        <v>6692</v>
      </c>
      <c r="C549" s="43" t="str">
        <f t="shared" si="9"/>
        <v>Tech Sheet</v>
      </c>
      <c r="D549" s="44" t="s">
        <v>225</v>
      </c>
      <c r="E549" s="48" t="s">
        <v>2550</v>
      </c>
      <c r="F549" s="49" t="s">
        <v>2553</v>
      </c>
      <c r="G549" s="10">
        <v>2024</v>
      </c>
      <c r="H549" s="11" t="s">
        <v>226</v>
      </c>
      <c r="I549" s="10" t="s">
        <v>40</v>
      </c>
      <c r="J549" s="11" t="s">
        <v>104</v>
      </c>
      <c r="K549" s="10" t="s">
        <v>1972</v>
      </c>
      <c r="L549" s="10" t="s">
        <v>2551</v>
      </c>
      <c r="M549" s="12" t="s">
        <v>2552</v>
      </c>
      <c r="N549" s="12">
        <v>0.12</v>
      </c>
      <c r="O549" s="11" t="s">
        <v>37</v>
      </c>
      <c r="P549" s="11" t="s">
        <v>37</v>
      </c>
      <c r="Q549" s="11" t="s">
        <v>28</v>
      </c>
      <c r="R549" s="11" t="s">
        <v>28</v>
      </c>
      <c r="S549" s="11" t="s">
        <v>28</v>
      </c>
      <c r="T549" s="10" t="s">
        <v>28</v>
      </c>
      <c r="U549" s="13">
        <v>75</v>
      </c>
      <c r="V549" s="14">
        <v>6</v>
      </c>
      <c r="W549" s="14">
        <v>12</v>
      </c>
      <c r="X549" s="14" t="s">
        <v>28</v>
      </c>
    </row>
    <row r="550" spans="1:24" s="15" customFormat="1" ht="42" customHeight="1" x14ac:dyDescent="0.25">
      <c r="A550" s="53">
        <v>20</v>
      </c>
      <c r="B550" s="42">
        <v>5483</v>
      </c>
      <c r="C550" s="43" t="str">
        <f t="shared" si="9"/>
        <v>Tech Sheet</v>
      </c>
      <c r="D550" s="44" t="s">
        <v>73</v>
      </c>
      <c r="E550" s="48" t="s">
        <v>1854</v>
      </c>
      <c r="F550" s="49" t="s">
        <v>1856</v>
      </c>
      <c r="G550" s="10">
        <v>2024</v>
      </c>
      <c r="H550" s="11" t="s">
        <v>302</v>
      </c>
      <c r="I550" s="10" t="s">
        <v>40</v>
      </c>
      <c r="J550" s="11" t="s">
        <v>104</v>
      </c>
      <c r="K550" s="10" t="s">
        <v>1853</v>
      </c>
      <c r="L550" s="10" t="s">
        <v>427</v>
      </c>
      <c r="M550" s="12" t="s">
        <v>1855</v>
      </c>
      <c r="N550" s="12">
        <v>0.125</v>
      </c>
      <c r="O550" s="11" t="s">
        <v>39</v>
      </c>
      <c r="P550" s="11" t="s">
        <v>39</v>
      </c>
      <c r="Q550" s="11" t="s">
        <v>37</v>
      </c>
      <c r="R550" s="11" t="s">
        <v>37</v>
      </c>
      <c r="S550" s="11" t="s">
        <v>37</v>
      </c>
      <c r="T550" s="10" t="s">
        <v>28</v>
      </c>
      <c r="U550" s="13">
        <v>75</v>
      </c>
      <c r="V550" s="14">
        <v>12</v>
      </c>
      <c r="W550" s="14">
        <v>0</v>
      </c>
      <c r="X550" s="14" t="s">
        <v>28</v>
      </c>
    </row>
    <row r="551" spans="1:24" s="15" customFormat="1" ht="42" customHeight="1" x14ac:dyDescent="0.25">
      <c r="A551" s="53">
        <v>20</v>
      </c>
      <c r="B551" s="42">
        <v>5483</v>
      </c>
      <c r="C551" s="43" t="str">
        <f t="shared" si="9"/>
        <v>Tech Sheet</v>
      </c>
      <c r="D551" s="44" t="s">
        <v>73</v>
      </c>
      <c r="E551" s="48" t="s">
        <v>1854</v>
      </c>
      <c r="F551" s="49" t="s">
        <v>1856</v>
      </c>
      <c r="G551" s="10">
        <v>2025</v>
      </c>
      <c r="H551" s="11" t="s">
        <v>302</v>
      </c>
      <c r="I551" s="10" t="s">
        <v>40</v>
      </c>
      <c r="J551" s="11" t="s">
        <v>104</v>
      </c>
      <c r="K551" s="10" t="s">
        <v>1853</v>
      </c>
      <c r="L551" s="10" t="s">
        <v>427</v>
      </c>
      <c r="M551" s="12" t="s">
        <v>1855</v>
      </c>
      <c r="N551" s="12">
        <v>0.125</v>
      </c>
      <c r="O551" s="11" t="s">
        <v>39</v>
      </c>
      <c r="P551" s="11" t="s">
        <v>39</v>
      </c>
      <c r="Q551" s="11" t="s">
        <v>39</v>
      </c>
      <c r="R551" s="11" t="s">
        <v>37</v>
      </c>
      <c r="S551" s="11" t="s">
        <v>37</v>
      </c>
      <c r="T551" s="10" t="s">
        <v>28</v>
      </c>
      <c r="U551" s="13">
        <v>75</v>
      </c>
      <c r="V551" s="14">
        <v>12</v>
      </c>
      <c r="W551" s="14">
        <v>0</v>
      </c>
      <c r="X551" s="14" t="s">
        <v>28</v>
      </c>
    </row>
    <row r="552" spans="1:24" s="15" customFormat="1" ht="42" customHeight="1" x14ac:dyDescent="0.25">
      <c r="A552" s="53">
        <v>20</v>
      </c>
      <c r="B552" s="42">
        <v>5531</v>
      </c>
      <c r="C552" s="43" t="str">
        <f t="shared" si="9"/>
        <v>Tech Sheet</v>
      </c>
      <c r="D552" s="44" t="s">
        <v>1925</v>
      </c>
      <c r="E552" s="48" t="s">
        <v>1937</v>
      </c>
      <c r="F552" s="49" t="s">
        <v>1940</v>
      </c>
      <c r="G552" s="10">
        <v>2024</v>
      </c>
      <c r="H552" s="11" t="s">
        <v>1926</v>
      </c>
      <c r="I552" s="10" t="s">
        <v>40</v>
      </c>
      <c r="J552" s="11" t="s">
        <v>29</v>
      </c>
      <c r="K552" s="10" t="s">
        <v>1928</v>
      </c>
      <c r="L552" s="10" t="s">
        <v>1938</v>
      </c>
      <c r="M552" s="12" t="s">
        <v>1939</v>
      </c>
      <c r="N552" s="12">
        <v>0.12</v>
      </c>
      <c r="O552" s="11" t="s">
        <v>37</v>
      </c>
      <c r="P552" s="11" t="s">
        <v>37</v>
      </c>
      <c r="Q552" s="11" t="s">
        <v>37</v>
      </c>
      <c r="R552" s="11" t="s">
        <v>37</v>
      </c>
      <c r="S552" s="11" t="s">
        <v>28</v>
      </c>
      <c r="T552" s="10" t="s">
        <v>28</v>
      </c>
      <c r="U552" s="13">
        <v>75</v>
      </c>
      <c r="V552" s="14">
        <v>6</v>
      </c>
      <c r="W552" s="14">
        <v>0</v>
      </c>
      <c r="X552" s="14" t="s">
        <v>28</v>
      </c>
    </row>
    <row r="553" spans="1:24" s="15" customFormat="1" ht="42" customHeight="1" x14ac:dyDescent="0.25">
      <c r="A553" s="53">
        <v>20</v>
      </c>
      <c r="B553" s="42">
        <v>5533</v>
      </c>
      <c r="C553" s="43" t="str">
        <f t="shared" si="9"/>
        <v>Tech Sheet</v>
      </c>
      <c r="D553" s="44" t="s">
        <v>1925</v>
      </c>
      <c r="E553" s="48" t="s">
        <v>1945</v>
      </c>
      <c r="F553" s="49" t="s">
        <v>1947</v>
      </c>
      <c r="G553" s="10">
        <v>2023</v>
      </c>
      <c r="H553" s="11" t="s">
        <v>1926</v>
      </c>
      <c r="I553" s="10" t="s">
        <v>40</v>
      </c>
      <c r="J553" s="11" t="s">
        <v>41</v>
      </c>
      <c r="K553" s="10" t="s">
        <v>1928</v>
      </c>
      <c r="L553" s="10" t="s">
        <v>1938</v>
      </c>
      <c r="M553" s="12" t="s">
        <v>1946</v>
      </c>
      <c r="N553" s="12">
        <v>0.13</v>
      </c>
      <c r="O553" s="11" t="s">
        <v>39</v>
      </c>
      <c r="P553" s="11" t="s">
        <v>39</v>
      </c>
      <c r="Q553" s="11" t="s">
        <v>39</v>
      </c>
      <c r="R553" s="11" t="s">
        <v>37</v>
      </c>
      <c r="S553" s="11" t="s">
        <v>28</v>
      </c>
      <c r="T553" s="10" t="s">
        <v>28</v>
      </c>
      <c r="U553" s="13">
        <v>75</v>
      </c>
      <c r="V553" s="14">
        <v>6</v>
      </c>
      <c r="W553" s="14">
        <v>0</v>
      </c>
      <c r="X553" s="14" t="s">
        <v>28</v>
      </c>
    </row>
    <row r="554" spans="1:24" s="15" customFormat="1" ht="42" customHeight="1" x14ac:dyDescent="0.25">
      <c r="A554" s="53">
        <v>20</v>
      </c>
      <c r="B554" s="42">
        <v>6285</v>
      </c>
      <c r="C554" s="43" t="str">
        <f t="shared" si="9"/>
        <v>Tech Sheet</v>
      </c>
      <c r="D554" s="44" t="s">
        <v>73</v>
      </c>
      <c r="E554" s="48" t="s">
        <v>2382</v>
      </c>
      <c r="F554" s="49" t="s">
        <v>2383</v>
      </c>
      <c r="G554" s="10">
        <v>2021</v>
      </c>
      <c r="H554" s="11" t="s">
        <v>74</v>
      </c>
      <c r="I554" s="10" t="s">
        <v>40</v>
      </c>
      <c r="J554" s="11" t="s">
        <v>41</v>
      </c>
      <c r="K554" s="10" t="s">
        <v>2381</v>
      </c>
      <c r="L554" s="10" t="s">
        <v>212</v>
      </c>
      <c r="M554" s="12" t="s">
        <v>2384</v>
      </c>
      <c r="N554" s="12">
        <v>0.13</v>
      </c>
      <c r="O554" s="11" t="s">
        <v>37</v>
      </c>
      <c r="P554" s="11" t="s">
        <v>37</v>
      </c>
      <c r="Q554" s="11" t="s">
        <v>28</v>
      </c>
      <c r="R554" s="11" t="s">
        <v>28</v>
      </c>
      <c r="S554" s="11" t="s">
        <v>28</v>
      </c>
      <c r="T554" s="10" t="s">
        <v>37</v>
      </c>
      <c r="U554" s="13">
        <v>75</v>
      </c>
      <c r="V554" s="14">
        <v>6</v>
      </c>
      <c r="W554" s="14">
        <v>14</v>
      </c>
      <c r="X554" s="14" t="s">
        <v>28</v>
      </c>
    </row>
    <row r="555" spans="1:24" s="15" customFormat="1" ht="42" customHeight="1" x14ac:dyDescent="0.25">
      <c r="A555" s="53">
        <v>20</v>
      </c>
      <c r="B555" s="42">
        <v>6693</v>
      </c>
      <c r="C555" s="43" t="str">
        <f t="shared" si="9"/>
        <v>Tech Sheet</v>
      </c>
      <c r="D555" s="44" t="s">
        <v>225</v>
      </c>
      <c r="E555" s="48" t="s">
        <v>2555</v>
      </c>
      <c r="F555" s="49" t="s">
        <v>2556</v>
      </c>
      <c r="G555" s="10">
        <v>2024</v>
      </c>
      <c r="H555" s="11" t="s">
        <v>226</v>
      </c>
      <c r="I555" s="10" t="s">
        <v>40</v>
      </c>
      <c r="J555" s="11" t="s">
        <v>29</v>
      </c>
      <c r="K555" s="10" t="s">
        <v>2554</v>
      </c>
      <c r="L555" s="10" t="s">
        <v>1329</v>
      </c>
      <c r="M555" s="12" t="s">
        <v>1330</v>
      </c>
      <c r="N555" s="12">
        <v>0.13500000000000001</v>
      </c>
      <c r="O555" s="11" t="s">
        <v>37</v>
      </c>
      <c r="P555" s="11" t="s">
        <v>37</v>
      </c>
      <c r="Q555" s="11" t="s">
        <v>28</v>
      </c>
      <c r="R555" s="11" t="s">
        <v>28</v>
      </c>
      <c r="S555" s="11" t="s">
        <v>28</v>
      </c>
      <c r="T555" s="10" t="s">
        <v>28</v>
      </c>
      <c r="U555" s="13">
        <v>75</v>
      </c>
      <c r="V555" s="14">
        <v>6</v>
      </c>
      <c r="W555" s="14">
        <v>25</v>
      </c>
      <c r="X555" s="14" t="s">
        <v>28</v>
      </c>
    </row>
    <row r="556" spans="1:24" s="15" customFormat="1" ht="42" customHeight="1" x14ac:dyDescent="0.25">
      <c r="A556" s="53">
        <v>20.03</v>
      </c>
      <c r="B556" s="42">
        <v>2197</v>
      </c>
      <c r="C556" s="43" t="str">
        <f t="shared" si="9"/>
        <v>Tech Sheet</v>
      </c>
      <c r="D556" s="44" t="s">
        <v>90</v>
      </c>
      <c r="E556" s="48" t="s">
        <v>460</v>
      </c>
      <c r="F556" s="49" t="s">
        <v>463</v>
      </c>
      <c r="G556" s="10">
        <v>2024</v>
      </c>
      <c r="H556" s="11" t="s">
        <v>447</v>
      </c>
      <c r="I556" s="10" t="s">
        <v>40</v>
      </c>
      <c r="J556" s="11" t="s">
        <v>29</v>
      </c>
      <c r="K556" s="10" t="s">
        <v>459</v>
      </c>
      <c r="L556" s="10" t="s">
        <v>461</v>
      </c>
      <c r="M556" s="12" t="s">
        <v>462</v>
      </c>
      <c r="N556" s="12">
        <v>0.12</v>
      </c>
      <c r="O556" s="11" t="s">
        <v>39</v>
      </c>
      <c r="P556" s="11" t="s">
        <v>39</v>
      </c>
      <c r="Q556" s="11" t="s">
        <v>37</v>
      </c>
      <c r="R556" s="11" t="s">
        <v>37</v>
      </c>
      <c r="S556" s="11" t="s">
        <v>28</v>
      </c>
      <c r="T556" s="10" t="s">
        <v>37</v>
      </c>
      <c r="U556" s="13">
        <v>75</v>
      </c>
      <c r="V556" s="14">
        <v>6</v>
      </c>
      <c r="W556" s="14">
        <v>11</v>
      </c>
      <c r="X556" s="14" t="s">
        <v>28</v>
      </c>
    </row>
    <row r="557" spans="1:24" s="15" customFormat="1" ht="42" customHeight="1" x14ac:dyDescent="0.25">
      <c r="A557" s="53">
        <v>20.350000000000001</v>
      </c>
      <c r="B557" s="42">
        <v>5412</v>
      </c>
      <c r="C557" s="43" t="str">
        <f t="shared" si="9"/>
        <v>Tech Sheet</v>
      </c>
      <c r="D557" s="44" t="s">
        <v>90</v>
      </c>
      <c r="E557" s="48" t="s">
        <v>1800</v>
      </c>
      <c r="F557" s="49" t="s">
        <v>1802</v>
      </c>
      <c r="G557" s="10">
        <v>2019</v>
      </c>
      <c r="H557" s="11" t="s">
        <v>146</v>
      </c>
      <c r="I557" s="10" t="s">
        <v>40</v>
      </c>
      <c r="J557" s="11" t="s">
        <v>41</v>
      </c>
      <c r="K557" s="10" t="s">
        <v>221</v>
      </c>
      <c r="L557" s="10" t="s">
        <v>149</v>
      </c>
      <c r="M557" s="12" t="s">
        <v>1801</v>
      </c>
      <c r="N557" s="12">
        <v>0.13500000000000001</v>
      </c>
      <c r="O557" s="11" t="s">
        <v>37</v>
      </c>
      <c r="P557" s="11" t="s">
        <v>37</v>
      </c>
      <c r="Q557" s="11" t="s">
        <v>28</v>
      </c>
      <c r="R557" s="11" t="s">
        <v>28</v>
      </c>
      <c r="S557" s="11" t="s">
        <v>28</v>
      </c>
      <c r="T557" s="10" t="s">
        <v>28</v>
      </c>
      <c r="U557" s="13">
        <v>75</v>
      </c>
      <c r="V557" s="14">
        <v>12</v>
      </c>
      <c r="W557" s="14">
        <v>12</v>
      </c>
      <c r="X557" s="14" t="s">
        <v>28</v>
      </c>
    </row>
    <row r="558" spans="1:24" s="15" customFormat="1" ht="42" customHeight="1" x14ac:dyDescent="0.25">
      <c r="A558" s="53">
        <v>20.350000000000001</v>
      </c>
      <c r="B558" s="42">
        <v>6638</v>
      </c>
      <c r="C558" s="43" t="str">
        <f t="shared" si="9"/>
        <v>Tech Sheet</v>
      </c>
      <c r="D558" s="44" t="s">
        <v>251</v>
      </c>
      <c r="E558" s="48" t="s">
        <v>2494</v>
      </c>
      <c r="F558" s="49" t="s">
        <v>2495</v>
      </c>
      <c r="G558" s="10">
        <v>2024</v>
      </c>
      <c r="H558" s="11" t="s">
        <v>252</v>
      </c>
      <c r="I558" s="10" t="s">
        <v>40</v>
      </c>
      <c r="J558" s="11" t="s">
        <v>29</v>
      </c>
      <c r="K558" s="10" t="s">
        <v>253</v>
      </c>
      <c r="L558" s="10" t="s">
        <v>205</v>
      </c>
      <c r="M558" s="12" t="s">
        <v>206</v>
      </c>
      <c r="N558" s="12">
        <v>0.11</v>
      </c>
      <c r="O558" s="11" t="s">
        <v>37</v>
      </c>
      <c r="P558" s="11" t="s">
        <v>37</v>
      </c>
      <c r="Q558" s="11" t="s">
        <v>28</v>
      </c>
      <c r="R558" s="11" t="s">
        <v>28</v>
      </c>
      <c r="S558" s="11" t="s">
        <v>28</v>
      </c>
      <c r="T558" s="10" t="s">
        <v>28</v>
      </c>
      <c r="U558" s="13">
        <v>75</v>
      </c>
      <c r="V558" s="14">
        <v>12</v>
      </c>
      <c r="W558" s="14">
        <v>10</v>
      </c>
      <c r="X558" s="14" t="s">
        <v>28</v>
      </c>
    </row>
    <row r="559" spans="1:24" s="15" customFormat="1" ht="42" customHeight="1" x14ac:dyDescent="0.25">
      <c r="A559" s="53">
        <v>20.350000000000001</v>
      </c>
      <c r="B559" s="42">
        <v>6638</v>
      </c>
      <c r="C559" s="43" t="str">
        <f t="shared" si="9"/>
        <v>Tech Sheet</v>
      </c>
      <c r="D559" s="44" t="s">
        <v>251</v>
      </c>
      <c r="E559" s="48" t="s">
        <v>2494</v>
      </c>
      <c r="F559" s="49" t="s">
        <v>2495</v>
      </c>
      <c r="G559" s="10">
        <v>2025</v>
      </c>
      <c r="H559" s="11" t="s">
        <v>252</v>
      </c>
      <c r="I559" s="10" t="s">
        <v>40</v>
      </c>
      <c r="J559" s="11" t="s">
        <v>29</v>
      </c>
      <c r="K559" s="10" t="s">
        <v>253</v>
      </c>
      <c r="L559" s="10" t="s">
        <v>205</v>
      </c>
      <c r="M559" s="12" t="s">
        <v>206</v>
      </c>
      <c r="N559" s="12">
        <v>0.11</v>
      </c>
      <c r="O559" s="11" t="s">
        <v>39</v>
      </c>
      <c r="P559" s="11" t="s">
        <v>39</v>
      </c>
      <c r="Q559" s="11" t="s">
        <v>39</v>
      </c>
      <c r="R559" s="11" t="s">
        <v>28</v>
      </c>
      <c r="S559" s="11" t="s">
        <v>28</v>
      </c>
      <c r="T559" s="10" t="s">
        <v>28</v>
      </c>
      <c r="U559" s="13">
        <v>75</v>
      </c>
      <c r="V559" s="14">
        <v>12</v>
      </c>
      <c r="W559" s="14">
        <v>10</v>
      </c>
      <c r="X559" s="14" t="s">
        <v>28</v>
      </c>
    </row>
    <row r="560" spans="1:24" s="15" customFormat="1" ht="42" customHeight="1" x14ac:dyDescent="0.25">
      <c r="A560" s="53">
        <v>20.37</v>
      </c>
      <c r="B560" s="42">
        <v>8346</v>
      </c>
      <c r="C560" s="43" t="str">
        <f t="shared" si="9"/>
        <v>Tech Sheet</v>
      </c>
      <c r="D560" s="44" t="s">
        <v>78</v>
      </c>
      <c r="E560" s="48" t="s">
        <v>2635</v>
      </c>
      <c r="F560" s="49" t="s">
        <v>2638</v>
      </c>
      <c r="G560" s="10">
        <v>2025</v>
      </c>
      <c r="H560" s="11" t="s">
        <v>79</v>
      </c>
      <c r="I560" s="10" t="s">
        <v>40</v>
      </c>
      <c r="J560" s="11" t="s">
        <v>29</v>
      </c>
      <c r="K560" s="10" t="s">
        <v>80</v>
      </c>
      <c r="L560" s="10" t="s">
        <v>1318</v>
      </c>
      <c r="M560" s="12" t="s">
        <v>2636</v>
      </c>
      <c r="N560" s="12">
        <v>0.124</v>
      </c>
      <c r="O560" s="11" t="s">
        <v>39</v>
      </c>
      <c r="P560" s="11" t="s">
        <v>39</v>
      </c>
      <c r="Q560" s="11" t="s">
        <v>39</v>
      </c>
      <c r="R560" s="11" t="s">
        <v>37</v>
      </c>
      <c r="S560" s="11" t="s">
        <v>28</v>
      </c>
      <c r="T560" s="10" t="s">
        <v>28</v>
      </c>
      <c r="U560" s="13">
        <v>75</v>
      </c>
      <c r="V560" s="14">
        <v>12</v>
      </c>
      <c r="W560" s="14">
        <v>14</v>
      </c>
      <c r="X560" s="14" t="s">
        <v>28</v>
      </c>
    </row>
    <row r="561" spans="1:24" s="15" customFormat="1" ht="42" customHeight="1" x14ac:dyDescent="0.25">
      <c r="A561" s="53">
        <v>20.39</v>
      </c>
      <c r="B561" s="42">
        <v>2942</v>
      </c>
      <c r="C561" s="43" t="str">
        <f t="shared" si="9"/>
        <v>Tech Sheet</v>
      </c>
      <c r="D561" s="44" t="s">
        <v>78</v>
      </c>
      <c r="E561" s="48" t="s">
        <v>761</v>
      </c>
      <c r="F561" s="49" t="s">
        <v>760</v>
      </c>
      <c r="G561" s="10">
        <v>2025</v>
      </c>
      <c r="H561" s="11" t="s">
        <v>181</v>
      </c>
      <c r="I561" s="10" t="s">
        <v>40</v>
      </c>
      <c r="J561" s="11" t="s">
        <v>29</v>
      </c>
      <c r="K561" s="10" t="s">
        <v>415</v>
      </c>
      <c r="L561" s="10" t="s">
        <v>81</v>
      </c>
      <c r="M561" s="12" t="s">
        <v>82</v>
      </c>
      <c r="N561" s="12">
        <v>0.125</v>
      </c>
      <c r="O561" s="11" t="s">
        <v>39</v>
      </c>
      <c r="P561" s="11" t="s">
        <v>39</v>
      </c>
      <c r="Q561" s="11" t="s">
        <v>39</v>
      </c>
      <c r="R561" s="11" t="s">
        <v>28</v>
      </c>
      <c r="S561" s="11" t="s">
        <v>28</v>
      </c>
      <c r="T561" s="10" t="s">
        <v>28</v>
      </c>
      <c r="U561" s="13">
        <v>75</v>
      </c>
      <c r="V561" s="14">
        <v>6</v>
      </c>
      <c r="W561" s="14">
        <v>22</v>
      </c>
      <c r="X561" s="14" t="s">
        <v>28</v>
      </c>
    </row>
    <row r="562" spans="1:24" s="15" customFormat="1" ht="42" customHeight="1" x14ac:dyDescent="0.25">
      <c r="A562" s="53">
        <v>20.420000000000002</v>
      </c>
      <c r="B562" s="42">
        <v>6285</v>
      </c>
      <c r="C562" s="43" t="str">
        <f t="shared" si="9"/>
        <v>Tech Sheet</v>
      </c>
      <c r="D562" s="44" t="s">
        <v>73</v>
      </c>
      <c r="E562" s="48" t="s">
        <v>2382</v>
      </c>
      <c r="F562" s="49" t="s">
        <v>2383</v>
      </c>
      <c r="G562" s="10">
        <v>2020</v>
      </c>
      <c r="H562" s="11" t="s">
        <v>74</v>
      </c>
      <c r="I562" s="10" t="s">
        <v>40</v>
      </c>
      <c r="J562" s="11" t="s">
        <v>41</v>
      </c>
      <c r="K562" s="10" t="s">
        <v>2381</v>
      </c>
      <c r="L562" s="10" t="s">
        <v>212</v>
      </c>
      <c r="M562" s="12" t="s">
        <v>1580</v>
      </c>
      <c r="N562" s="12">
        <v>0.14000000000000001</v>
      </c>
      <c r="O562" s="11" t="s">
        <v>37</v>
      </c>
      <c r="P562" s="11" t="s">
        <v>37</v>
      </c>
      <c r="Q562" s="11" t="s">
        <v>28</v>
      </c>
      <c r="R562" s="11" t="s">
        <v>28</v>
      </c>
      <c r="S562" s="11" t="s">
        <v>28</v>
      </c>
      <c r="T562" s="10" t="s">
        <v>37</v>
      </c>
      <c r="U562" s="13">
        <v>75</v>
      </c>
      <c r="V562" s="14">
        <v>6</v>
      </c>
      <c r="W562" s="14">
        <v>14</v>
      </c>
      <c r="X562" s="14" t="s">
        <v>28</v>
      </c>
    </row>
    <row r="563" spans="1:24" s="15" customFormat="1" ht="42" customHeight="1" x14ac:dyDescent="0.25">
      <c r="A563" s="53">
        <v>20.46</v>
      </c>
      <c r="B563" s="42">
        <v>8346</v>
      </c>
      <c r="C563" s="43" t="str">
        <f t="shared" si="9"/>
        <v>Tech Sheet</v>
      </c>
      <c r="D563" s="44" t="s">
        <v>78</v>
      </c>
      <c r="E563" s="48" t="s">
        <v>2635</v>
      </c>
      <c r="F563" s="49" t="s">
        <v>2637</v>
      </c>
      <c r="G563" s="10">
        <v>2024</v>
      </c>
      <c r="H563" s="11" t="s">
        <v>79</v>
      </c>
      <c r="I563" s="10" t="s">
        <v>40</v>
      </c>
      <c r="J563" s="11" t="s">
        <v>29</v>
      </c>
      <c r="K563" s="10" t="s">
        <v>80</v>
      </c>
      <c r="L563" s="10" t="s">
        <v>1318</v>
      </c>
      <c r="M563" s="12" t="s">
        <v>2636</v>
      </c>
      <c r="N563" s="12">
        <v>0.126</v>
      </c>
      <c r="O563" s="11" t="s">
        <v>37</v>
      </c>
      <c r="P563" s="11" t="s">
        <v>28</v>
      </c>
      <c r="Q563" s="11" t="s">
        <v>28</v>
      </c>
      <c r="R563" s="11" t="s">
        <v>37</v>
      </c>
      <c r="S563" s="11" t="s">
        <v>28</v>
      </c>
      <c r="T563" s="10" t="s">
        <v>28</v>
      </c>
      <c r="U563" s="13">
        <v>75</v>
      </c>
      <c r="V563" s="14">
        <v>12</v>
      </c>
      <c r="W563" s="14">
        <v>14</v>
      </c>
      <c r="X563" s="14" t="s">
        <v>28</v>
      </c>
    </row>
    <row r="564" spans="1:24" s="15" customFormat="1" ht="42" customHeight="1" x14ac:dyDescent="0.25">
      <c r="A564" s="53">
        <v>20.47</v>
      </c>
      <c r="B564" s="42">
        <v>4391</v>
      </c>
      <c r="C564" s="43" t="str">
        <f t="shared" si="9"/>
        <v>Tech Sheet</v>
      </c>
      <c r="D564" s="44" t="s">
        <v>90</v>
      </c>
      <c r="E564" s="48" t="s">
        <v>1290</v>
      </c>
      <c r="F564" s="49" t="s">
        <v>1291</v>
      </c>
      <c r="G564" s="10">
        <v>2024</v>
      </c>
      <c r="H564" s="11" t="s">
        <v>447</v>
      </c>
      <c r="I564" s="10" t="s">
        <v>121</v>
      </c>
      <c r="J564" s="11" t="s">
        <v>29</v>
      </c>
      <c r="K564" s="10" t="s">
        <v>459</v>
      </c>
      <c r="L564" s="10" t="s">
        <v>461</v>
      </c>
      <c r="M564" s="12" t="s">
        <v>462</v>
      </c>
      <c r="N564" s="12">
        <v>0.12</v>
      </c>
      <c r="O564" s="11" t="s">
        <v>37</v>
      </c>
      <c r="P564" s="11" t="s">
        <v>37</v>
      </c>
      <c r="Q564" s="11" t="s">
        <v>37</v>
      </c>
      <c r="R564" s="11" t="s">
        <v>37</v>
      </c>
      <c r="S564" s="11" t="s">
        <v>28</v>
      </c>
      <c r="T564" s="10" t="s">
        <v>37</v>
      </c>
      <c r="U564" s="13">
        <v>75</v>
      </c>
      <c r="V564" s="14">
        <v>6</v>
      </c>
      <c r="W564" s="14">
        <v>16</v>
      </c>
      <c r="X564" s="14" t="s">
        <v>28</v>
      </c>
    </row>
    <row r="565" spans="1:24" s="15" customFormat="1" ht="42" customHeight="1" x14ac:dyDescent="0.25">
      <c r="A565" s="53">
        <v>20.47</v>
      </c>
      <c r="B565" s="42">
        <v>4391</v>
      </c>
      <c r="C565" s="43" t="str">
        <f t="shared" si="9"/>
        <v>Tech Sheet</v>
      </c>
      <c r="D565" s="44" t="s">
        <v>90</v>
      </c>
      <c r="E565" s="48" t="s">
        <v>1290</v>
      </c>
      <c r="F565" s="49" t="s">
        <v>1291</v>
      </c>
      <c r="G565" s="10">
        <v>2025</v>
      </c>
      <c r="H565" s="11" t="s">
        <v>447</v>
      </c>
      <c r="I565" s="10" t="s">
        <v>121</v>
      </c>
      <c r="J565" s="11" t="s">
        <v>29</v>
      </c>
      <c r="K565" s="10" t="s">
        <v>459</v>
      </c>
      <c r="L565" s="10" t="s">
        <v>461</v>
      </c>
      <c r="M565" s="12" t="s">
        <v>462</v>
      </c>
      <c r="N565" s="12">
        <v>0.12</v>
      </c>
      <c r="O565" s="11" t="s">
        <v>39</v>
      </c>
      <c r="P565" s="11" t="s">
        <v>39</v>
      </c>
      <c r="Q565" s="11" t="s">
        <v>37</v>
      </c>
      <c r="R565" s="11" t="s">
        <v>37</v>
      </c>
      <c r="S565" s="11" t="s">
        <v>28</v>
      </c>
      <c r="T565" s="10" t="s">
        <v>37</v>
      </c>
      <c r="U565" s="13">
        <v>75</v>
      </c>
      <c r="V565" s="14">
        <v>6</v>
      </c>
      <c r="W565" s="14">
        <v>16</v>
      </c>
      <c r="X565" s="14" t="s">
        <v>28</v>
      </c>
    </row>
    <row r="566" spans="1:24" s="15" customFormat="1" ht="42" customHeight="1" x14ac:dyDescent="0.25">
      <c r="A566" s="53">
        <v>20.5</v>
      </c>
      <c r="B566" s="42">
        <v>2827</v>
      </c>
      <c r="C566" s="43" t="str">
        <f t="shared" si="9"/>
        <v>Tech Sheet</v>
      </c>
      <c r="D566" s="44" t="s">
        <v>25</v>
      </c>
      <c r="E566" s="48" t="s">
        <v>659</v>
      </c>
      <c r="F566" s="49" t="s">
        <v>662</v>
      </c>
      <c r="G566" s="10">
        <v>2024</v>
      </c>
      <c r="H566" s="11" t="s">
        <v>158</v>
      </c>
      <c r="I566" s="10" t="s">
        <v>40</v>
      </c>
      <c r="J566" s="11" t="s">
        <v>29</v>
      </c>
      <c r="K566" s="10" t="s">
        <v>275</v>
      </c>
      <c r="L566" s="10" t="s">
        <v>660</v>
      </c>
      <c r="M566" s="12" t="s">
        <v>661</v>
      </c>
      <c r="N566" s="12">
        <v>0.13</v>
      </c>
      <c r="O566" s="11" t="s">
        <v>37</v>
      </c>
      <c r="P566" s="11" t="s">
        <v>37</v>
      </c>
      <c r="Q566" s="11" t="s">
        <v>37</v>
      </c>
      <c r="R566" s="11" t="s">
        <v>37</v>
      </c>
      <c r="S566" s="11" t="s">
        <v>28</v>
      </c>
      <c r="T566" s="10" t="s">
        <v>28</v>
      </c>
      <c r="U566" s="13">
        <v>75</v>
      </c>
      <c r="V566" s="14">
        <v>6</v>
      </c>
      <c r="W566" s="14">
        <v>19</v>
      </c>
      <c r="X566" s="14" t="s">
        <v>28</v>
      </c>
    </row>
    <row r="567" spans="1:24" s="15" customFormat="1" ht="42" customHeight="1" x14ac:dyDescent="0.25">
      <c r="A567" s="53">
        <v>20.5</v>
      </c>
      <c r="B567" s="42">
        <v>2827</v>
      </c>
      <c r="C567" s="43" t="str">
        <f t="shared" si="9"/>
        <v>Tech Sheet</v>
      </c>
      <c r="D567" s="44" t="s">
        <v>25</v>
      </c>
      <c r="E567" s="48" t="s">
        <v>659</v>
      </c>
      <c r="F567" s="49" t="s">
        <v>662</v>
      </c>
      <c r="G567" s="10">
        <v>2025</v>
      </c>
      <c r="H567" s="11" t="s">
        <v>158</v>
      </c>
      <c r="I567" s="10" t="s">
        <v>40</v>
      </c>
      <c r="J567" s="11" t="s">
        <v>29</v>
      </c>
      <c r="K567" s="10" t="s">
        <v>275</v>
      </c>
      <c r="L567" s="10" t="s">
        <v>660</v>
      </c>
      <c r="M567" s="12" t="s">
        <v>661</v>
      </c>
      <c r="N567" s="12">
        <v>0.13</v>
      </c>
      <c r="O567" s="11" t="s">
        <v>39</v>
      </c>
      <c r="P567" s="11" t="s">
        <v>39</v>
      </c>
      <c r="Q567" s="11" t="s">
        <v>39</v>
      </c>
      <c r="R567" s="11" t="s">
        <v>37</v>
      </c>
      <c r="S567" s="11" t="s">
        <v>28</v>
      </c>
      <c r="T567" s="10" t="s">
        <v>28</v>
      </c>
      <c r="U567" s="13">
        <v>75</v>
      </c>
      <c r="V567" s="14">
        <v>6</v>
      </c>
      <c r="W567" s="14">
        <v>19</v>
      </c>
      <c r="X567" s="14" t="s">
        <v>28</v>
      </c>
    </row>
    <row r="568" spans="1:24" s="15" customFormat="1" ht="42" customHeight="1" x14ac:dyDescent="0.25">
      <c r="A568" s="53">
        <v>20.5</v>
      </c>
      <c r="B568" s="42">
        <v>7826</v>
      </c>
      <c r="C568" s="43" t="str">
        <f t="shared" si="9"/>
        <v>Tech Sheet</v>
      </c>
      <c r="D568" s="44" t="s">
        <v>419</v>
      </c>
      <c r="E568" s="48" t="s">
        <v>2605</v>
      </c>
      <c r="F568" s="49" t="s">
        <v>2606</v>
      </c>
      <c r="G568" s="10">
        <v>2023</v>
      </c>
      <c r="H568" s="11" t="s">
        <v>420</v>
      </c>
      <c r="I568" s="10" t="s">
        <v>40</v>
      </c>
      <c r="J568" s="11" t="s">
        <v>41</v>
      </c>
      <c r="K568" s="10" t="s">
        <v>616</v>
      </c>
      <c r="L568" s="10" t="s">
        <v>76</v>
      </c>
      <c r="M568" s="12" t="s">
        <v>534</v>
      </c>
      <c r="N568" s="12">
        <v>0.14499999999999999</v>
      </c>
      <c r="O568" s="11" t="s">
        <v>37</v>
      </c>
      <c r="P568" s="11" t="s">
        <v>37</v>
      </c>
      <c r="Q568" s="11" t="s">
        <v>28</v>
      </c>
      <c r="R568" s="11" t="s">
        <v>37</v>
      </c>
      <c r="S568" s="11" t="s">
        <v>28</v>
      </c>
      <c r="T568" s="10" t="s">
        <v>28</v>
      </c>
      <c r="U568" s="13">
        <v>75</v>
      </c>
      <c r="V568" s="14">
        <v>12</v>
      </c>
      <c r="W568" s="14">
        <v>14</v>
      </c>
      <c r="X568" s="14" t="s">
        <v>28</v>
      </c>
    </row>
    <row r="569" spans="1:24" s="15" customFormat="1" ht="42" customHeight="1" x14ac:dyDescent="0.25">
      <c r="A569" s="53">
        <v>20.5</v>
      </c>
      <c r="B569" s="42">
        <v>7826</v>
      </c>
      <c r="C569" s="43" t="str">
        <f t="shared" si="9"/>
        <v>Tech Sheet</v>
      </c>
      <c r="D569" s="44" t="s">
        <v>419</v>
      </c>
      <c r="E569" s="48" t="s">
        <v>2605</v>
      </c>
      <c r="F569" s="49" t="s">
        <v>2607</v>
      </c>
      <c r="G569" s="10">
        <v>2024</v>
      </c>
      <c r="H569" s="11" t="s">
        <v>420</v>
      </c>
      <c r="I569" s="10" t="s">
        <v>40</v>
      </c>
      <c r="J569" s="11" t="s">
        <v>41</v>
      </c>
      <c r="K569" s="10" t="s">
        <v>616</v>
      </c>
      <c r="L569" s="10" t="s">
        <v>76</v>
      </c>
      <c r="M569" s="12" t="s">
        <v>534</v>
      </c>
      <c r="N569" s="12">
        <v>0.14499999999999999</v>
      </c>
      <c r="O569" s="11" t="s">
        <v>37</v>
      </c>
      <c r="P569" s="11" t="s">
        <v>37</v>
      </c>
      <c r="Q569" s="11" t="s">
        <v>28</v>
      </c>
      <c r="R569" s="11" t="s">
        <v>37</v>
      </c>
      <c r="S569" s="11" t="s">
        <v>28</v>
      </c>
      <c r="T569" s="10" t="s">
        <v>28</v>
      </c>
      <c r="U569" s="13">
        <v>75</v>
      </c>
      <c r="V569" s="14">
        <v>12</v>
      </c>
      <c r="W569" s="14">
        <v>14</v>
      </c>
      <c r="X569" s="14" t="s">
        <v>28</v>
      </c>
    </row>
    <row r="570" spans="1:24" s="15" customFormat="1" ht="42" customHeight="1" x14ac:dyDescent="0.25">
      <c r="A570" s="53">
        <v>20.51</v>
      </c>
      <c r="B570" s="42">
        <v>7828</v>
      </c>
      <c r="C570" s="43" t="str">
        <f t="shared" si="9"/>
        <v>Tech Sheet</v>
      </c>
      <c r="D570" s="44" t="s">
        <v>419</v>
      </c>
      <c r="E570" s="48" t="s">
        <v>2608</v>
      </c>
      <c r="F570" s="49" t="s">
        <v>2610</v>
      </c>
      <c r="G570" s="10">
        <v>2024</v>
      </c>
      <c r="H570" s="11" t="s">
        <v>420</v>
      </c>
      <c r="I570" s="10" t="s">
        <v>40</v>
      </c>
      <c r="J570" s="11" t="s">
        <v>29</v>
      </c>
      <c r="K570" s="10" t="s">
        <v>616</v>
      </c>
      <c r="L570" s="10" t="s">
        <v>81</v>
      </c>
      <c r="M570" s="12" t="s">
        <v>82</v>
      </c>
      <c r="N570" s="12">
        <v>0.13500000000000001</v>
      </c>
      <c r="O570" s="11" t="s">
        <v>37</v>
      </c>
      <c r="P570" s="11" t="s">
        <v>37</v>
      </c>
      <c r="Q570" s="11" t="s">
        <v>28</v>
      </c>
      <c r="R570" s="11" t="s">
        <v>37</v>
      </c>
      <c r="S570" s="11" t="s">
        <v>28</v>
      </c>
      <c r="T570" s="10" t="s">
        <v>28</v>
      </c>
      <c r="U570" s="13">
        <v>75</v>
      </c>
      <c r="V570" s="14">
        <v>12</v>
      </c>
      <c r="W570" s="14">
        <v>14</v>
      </c>
      <c r="X570" s="14" t="s">
        <v>28</v>
      </c>
    </row>
    <row r="571" spans="1:24" s="15" customFormat="1" ht="42" customHeight="1" x14ac:dyDescent="0.25">
      <c r="A571" s="53">
        <v>20.55</v>
      </c>
      <c r="B571" s="42">
        <v>4360</v>
      </c>
      <c r="C571" s="43" t="str">
        <f t="shared" si="9"/>
        <v>Tech Sheet</v>
      </c>
      <c r="D571" s="44" t="s">
        <v>73</v>
      </c>
      <c r="E571" s="48" t="s">
        <v>1238</v>
      </c>
      <c r="F571" s="49" t="s">
        <v>1240</v>
      </c>
      <c r="G571" s="10">
        <v>2024</v>
      </c>
      <c r="H571" s="11" t="s">
        <v>245</v>
      </c>
      <c r="I571" s="10" t="s">
        <v>40</v>
      </c>
      <c r="J571" s="11" t="s">
        <v>29</v>
      </c>
      <c r="K571" s="10" t="s">
        <v>1225</v>
      </c>
      <c r="L571" s="10" t="s">
        <v>380</v>
      </c>
      <c r="M571" s="12" t="s">
        <v>1239</v>
      </c>
      <c r="N571" s="12">
        <v>0.115</v>
      </c>
      <c r="O571" s="11" t="s">
        <v>37</v>
      </c>
      <c r="P571" s="11" t="s">
        <v>37</v>
      </c>
      <c r="Q571" s="11" t="s">
        <v>37</v>
      </c>
      <c r="R571" s="11" t="s">
        <v>37</v>
      </c>
      <c r="S571" s="11" t="s">
        <v>37</v>
      </c>
      <c r="T571" s="10" t="s">
        <v>28</v>
      </c>
      <c r="U571" s="13">
        <v>75</v>
      </c>
      <c r="V571" s="14">
        <v>6</v>
      </c>
      <c r="W571" s="14">
        <v>14</v>
      </c>
      <c r="X571" s="14" t="s">
        <v>28</v>
      </c>
    </row>
    <row r="572" spans="1:24" s="15" customFormat="1" ht="42" customHeight="1" x14ac:dyDescent="0.25">
      <c r="A572" s="53">
        <v>20.59</v>
      </c>
      <c r="B572" s="42">
        <v>2942</v>
      </c>
      <c r="C572" s="43" t="str">
        <f t="shared" si="9"/>
        <v>Tech Sheet</v>
      </c>
      <c r="D572" s="44" t="s">
        <v>78</v>
      </c>
      <c r="E572" s="48" t="s">
        <v>759</v>
      </c>
      <c r="F572" s="49" t="s">
        <v>760</v>
      </c>
      <c r="G572" s="10">
        <v>2024</v>
      </c>
      <c r="H572" s="11" t="s">
        <v>181</v>
      </c>
      <c r="I572" s="10" t="s">
        <v>40</v>
      </c>
      <c r="J572" s="11" t="s">
        <v>29</v>
      </c>
      <c r="K572" s="10" t="s">
        <v>415</v>
      </c>
      <c r="L572" s="10" t="s">
        <v>81</v>
      </c>
      <c r="M572" s="12" t="s">
        <v>82</v>
      </c>
      <c r="N572" s="12">
        <v>0.13</v>
      </c>
      <c r="O572" s="11" t="s">
        <v>37</v>
      </c>
      <c r="P572" s="11" t="s">
        <v>37</v>
      </c>
      <c r="Q572" s="11" t="s">
        <v>28</v>
      </c>
      <c r="R572" s="11" t="s">
        <v>28</v>
      </c>
      <c r="S572" s="11" t="s">
        <v>28</v>
      </c>
      <c r="T572" s="10" t="s">
        <v>28</v>
      </c>
      <c r="U572" s="13">
        <v>75</v>
      </c>
      <c r="V572" s="14">
        <v>6</v>
      </c>
      <c r="W572" s="14">
        <v>22</v>
      </c>
      <c r="X572" s="14" t="s">
        <v>28</v>
      </c>
    </row>
    <row r="573" spans="1:24" s="15" customFormat="1" ht="42" customHeight="1" x14ac:dyDescent="0.25">
      <c r="A573" s="53">
        <v>20.66</v>
      </c>
      <c r="B573" s="42">
        <v>2696</v>
      </c>
      <c r="C573" s="43" t="str">
        <f t="shared" si="9"/>
        <v>Tech Sheet</v>
      </c>
      <c r="D573" s="44" t="s">
        <v>73</v>
      </c>
      <c r="E573" s="48" t="s">
        <v>602</v>
      </c>
      <c r="F573" s="49" t="s">
        <v>603</v>
      </c>
      <c r="G573" s="10" t="s">
        <v>604</v>
      </c>
      <c r="H573" s="11" t="s">
        <v>302</v>
      </c>
      <c r="I573" s="10" t="s">
        <v>40</v>
      </c>
      <c r="J573" s="11" t="s">
        <v>41</v>
      </c>
      <c r="K573" s="10" t="s">
        <v>303</v>
      </c>
      <c r="L573" s="10" t="s">
        <v>305</v>
      </c>
      <c r="M573" s="12" t="s">
        <v>597</v>
      </c>
      <c r="N573" s="12">
        <v>0.14000000000000001</v>
      </c>
      <c r="O573" s="11" t="s">
        <v>37</v>
      </c>
      <c r="P573" s="11" t="s">
        <v>37</v>
      </c>
      <c r="Q573" s="11" t="s">
        <v>28</v>
      </c>
      <c r="R573" s="11" t="s">
        <v>37</v>
      </c>
      <c r="S573" s="11" t="s">
        <v>28</v>
      </c>
      <c r="T573" s="10" t="s">
        <v>28</v>
      </c>
      <c r="U573" s="13">
        <v>75</v>
      </c>
      <c r="V573" s="14">
        <v>12</v>
      </c>
      <c r="W573" s="14">
        <v>11</v>
      </c>
      <c r="X573" s="14" t="s">
        <v>28</v>
      </c>
    </row>
    <row r="574" spans="1:24" s="15" customFormat="1" ht="42" customHeight="1" x14ac:dyDescent="0.25">
      <c r="A574" s="53">
        <v>20.75</v>
      </c>
      <c r="B574" s="42">
        <v>4360</v>
      </c>
      <c r="C574" s="43" t="str">
        <f t="shared" si="9"/>
        <v>Tech Sheet</v>
      </c>
      <c r="D574" s="44" t="s">
        <v>73</v>
      </c>
      <c r="E574" s="48" t="s">
        <v>1238</v>
      </c>
      <c r="F574" s="49" t="s">
        <v>1240</v>
      </c>
      <c r="G574" s="10">
        <v>2025</v>
      </c>
      <c r="H574" s="11" t="s">
        <v>245</v>
      </c>
      <c r="I574" s="10" t="s">
        <v>40</v>
      </c>
      <c r="J574" s="11" t="s">
        <v>29</v>
      </c>
      <c r="K574" s="10" t="s">
        <v>1225</v>
      </c>
      <c r="L574" s="10" t="s">
        <v>380</v>
      </c>
      <c r="M574" s="12" t="s">
        <v>1239</v>
      </c>
      <c r="N574" s="12">
        <v>0.12</v>
      </c>
      <c r="O574" s="11" t="s">
        <v>39</v>
      </c>
      <c r="P574" s="11" t="s">
        <v>39</v>
      </c>
      <c r="Q574" s="11" t="s">
        <v>39</v>
      </c>
      <c r="R574" s="11" t="s">
        <v>37</v>
      </c>
      <c r="S574" s="11" t="s">
        <v>37</v>
      </c>
      <c r="T574" s="10" t="s">
        <v>28</v>
      </c>
      <c r="U574" s="13">
        <v>75</v>
      </c>
      <c r="V574" s="14">
        <v>6</v>
      </c>
      <c r="W574" s="14">
        <v>14</v>
      </c>
      <c r="X574" s="14" t="s">
        <v>28</v>
      </c>
    </row>
    <row r="575" spans="1:24" s="15" customFormat="1" ht="42" customHeight="1" x14ac:dyDescent="0.25">
      <c r="A575" s="53">
        <v>20.75</v>
      </c>
      <c r="B575" s="42">
        <v>4361</v>
      </c>
      <c r="C575" s="43" t="str">
        <f t="shared" si="9"/>
        <v>Tech Sheet</v>
      </c>
      <c r="D575" s="44" t="s">
        <v>73</v>
      </c>
      <c r="E575" s="48" t="s">
        <v>1241</v>
      </c>
      <c r="F575" s="49" t="s">
        <v>1243</v>
      </c>
      <c r="G575" s="10">
        <v>2023</v>
      </c>
      <c r="H575" s="11" t="s">
        <v>245</v>
      </c>
      <c r="I575" s="10" t="s">
        <v>40</v>
      </c>
      <c r="J575" s="11" t="s">
        <v>41</v>
      </c>
      <c r="K575" s="10" t="s">
        <v>1225</v>
      </c>
      <c r="L575" s="10" t="s">
        <v>170</v>
      </c>
      <c r="M575" s="12" t="s">
        <v>1242</v>
      </c>
      <c r="N575" s="12">
        <v>0.12</v>
      </c>
      <c r="O575" s="11" t="s">
        <v>39</v>
      </c>
      <c r="P575" s="11" t="s">
        <v>39</v>
      </c>
      <c r="Q575" s="11" t="s">
        <v>37</v>
      </c>
      <c r="R575" s="11" t="s">
        <v>37</v>
      </c>
      <c r="S575" s="11" t="s">
        <v>37</v>
      </c>
      <c r="T575" s="10" t="s">
        <v>37</v>
      </c>
      <c r="U575" s="13">
        <v>75</v>
      </c>
      <c r="V575" s="14">
        <v>6</v>
      </c>
      <c r="W575" s="14">
        <v>12</v>
      </c>
      <c r="X575" s="14" t="s">
        <v>28</v>
      </c>
    </row>
    <row r="576" spans="1:24" s="15" customFormat="1" ht="42" customHeight="1" x14ac:dyDescent="0.25">
      <c r="A576" s="53">
        <v>20.75</v>
      </c>
      <c r="B576" s="42">
        <v>4361</v>
      </c>
      <c r="C576" s="43" t="str">
        <f t="shared" si="9"/>
        <v>Tech Sheet</v>
      </c>
      <c r="D576" s="44" t="s">
        <v>73</v>
      </c>
      <c r="E576" s="48" t="s">
        <v>1241</v>
      </c>
      <c r="F576" s="49" t="s">
        <v>1243</v>
      </c>
      <c r="G576" s="10">
        <v>2024</v>
      </c>
      <c r="H576" s="11" t="s">
        <v>245</v>
      </c>
      <c r="I576" s="10" t="s">
        <v>40</v>
      </c>
      <c r="J576" s="11" t="s">
        <v>41</v>
      </c>
      <c r="K576" s="10" t="s">
        <v>1225</v>
      </c>
      <c r="L576" s="10" t="s">
        <v>170</v>
      </c>
      <c r="M576" s="12" t="s">
        <v>1242</v>
      </c>
      <c r="N576" s="12">
        <v>0.12</v>
      </c>
      <c r="O576" s="11" t="s">
        <v>39</v>
      </c>
      <c r="P576" s="11" t="s">
        <v>39</v>
      </c>
      <c r="Q576" s="11" t="s">
        <v>39</v>
      </c>
      <c r="R576" s="11" t="s">
        <v>37</v>
      </c>
      <c r="S576" s="11" t="s">
        <v>37</v>
      </c>
      <c r="T576" s="10" t="s">
        <v>37</v>
      </c>
      <c r="U576" s="13">
        <v>75</v>
      </c>
      <c r="V576" s="14">
        <v>6</v>
      </c>
      <c r="W576" s="14">
        <v>12</v>
      </c>
      <c r="X576" s="14" t="s">
        <v>28</v>
      </c>
    </row>
    <row r="577" spans="1:24" s="15" customFormat="1" ht="42" customHeight="1" x14ac:dyDescent="0.25">
      <c r="A577" s="53">
        <v>20.77</v>
      </c>
      <c r="B577" s="42">
        <v>2433</v>
      </c>
      <c r="C577" s="43"/>
      <c r="D577" s="44" t="s">
        <v>78</v>
      </c>
      <c r="E577" s="48" t="s">
        <v>500</v>
      </c>
      <c r="F577" s="49" t="s">
        <v>502</v>
      </c>
      <c r="G577" s="10">
        <v>2022</v>
      </c>
      <c r="H577" s="11" t="s">
        <v>79</v>
      </c>
      <c r="I577" s="10" t="s">
        <v>40</v>
      </c>
      <c r="J577" s="11" t="s">
        <v>41</v>
      </c>
      <c r="K577" s="10" t="s">
        <v>80</v>
      </c>
      <c r="L577" s="10" t="s">
        <v>76</v>
      </c>
      <c r="M577" s="12" t="s">
        <v>501</v>
      </c>
      <c r="N577" s="12">
        <v>0.14199999999999999</v>
      </c>
      <c r="O577" s="11" t="s">
        <v>37</v>
      </c>
      <c r="P577" s="11" t="s">
        <v>28</v>
      </c>
      <c r="Q577" s="11" t="s">
        <v>28</v>
      </c>
      <c r="R577" s="11" t="s">
        <v>37</v>
      </c>
      <c r="S577" s="11" t="s">
        <v>28</v>
      </c>
      <c r="T577" s="10" t="s">
        <v>28</v>
      </c>
      <c r="U577" s="13">
        <v>75</v>
      </c>
      <c r="V577" s="14">
        <v>12</v>
      </c>
      <c r="W577" s="14">
        <v>15</v>
      </c>
      <c r="X577" s="14" t="s">
        <v>28</v>
      </c>
    </row>
    <row r="578" spans="1:24" s="15" customFormat="1" ht="42" customHeight="1" x14ac:dyDescent="0.25">
      <c r="A578" s="53">
        <v>20.77</v>
      </c>
      <c r="B578" s="42">
        <v>4370</v>
      </c>
      <c r="C578" s="43" t="str">
        <f t="shared" ref="C578:C589" si="10">HYPERLINK("http://www.alliancewine.com/-"&amp;IF(UPPER(G578)="N/V",0,G578)&amp;"-"&amp;B578,"Tech Sheet")</f>
        <v>Tech Sheet</v>
      </c>
      <c r="D578" s="44" t="s">
        <v>90</v>
      </c>
      <c r="E578" s="48" t="s">
        <v>1264</v>
      </c>
      <c r="F578" s="49" t="s">
        <v>1266</v>
      </c>
      <c r="G578" s="10">
        <v>2020</v>
      </c>
      <c r="H578" s="11" t="s">
        <v>91</v>
      </c>
      <c r="I578" s="10" t="s">
        <v>40</v>
      </c>
      <c r="J578" s="11" t="s">
        <v>41</v>
      </c>
      <c r="K578" s="10" t="s">
        <v>1218</v>
      </c>
      <c r="L578" s="10" t="s">
        <v>76</v>
      </c>
      <c r="M578" s="12" t="s">
        <v>1265</v>
      </c>
      <c r="N578" s="12">
        <v>0.14499999999999999</v>
      </c>
      <c r="O578" s="11" t="s">
        <v>37</v>
      </c>
      <c r="P578" s="11" t="s">
        <v>37</v>
      </c>
      <c r="Q578" s="11" t="s">
        <v>28</v>
      </c>
      <c r="R578" s="11" t="s">
        <v>37</v>
      </c>
      <c r="S578" s="11" t="s">
        <v>28</v>
      </c>
      <c r="T578" s="10" t="s">
        <v>28</v>
      </c>
      <c r="U578" s="13">
        <v>75</v>
      </c>
      <c r="V578" s="14">
        <v>6</v>
      </c>
      <c r="W578" s="14">
        <v>21</v>
      </c>
      <c r="X578" s="14" t="s">
        <v>28</v>
      </c>
    </row>
    <row r="579" spans="1:24" s="15" customFormat="1" ht="42" customHeight="1" x14ac:dyDescent="0.25">
      <c r="A579" s="53">
        <v>20.77</v>
      </c>
      <c r="B579" s="42">
        <v>4370</v>
      </c>
      <c r="C579" s="43" t="str">
        <f t="shared" si="10"/>
        <v>Tech Sheet</v>
      </c>
      <c r="D579" s="44" t="s">
        <v>90</v>
      </c>
      <c r="E579" s="48" t="s">
        <v>1264</v>
      </c>
      <c r="F579" s="49" t="s">
        <v>1266</v>
      </c>
      <c r="G579" s="10">
        <v>2021</v>
      </c>
      <c r="H579" s="11" t="s">
        <v>91</v>
      </c>
      <c r="I579" s="10" t="s">
        <v>40</v>
      </c>
      <c r="J579" s="11" t="s">
        <v>41</v>
      </c>
      <c r="K579" s="10" t="s">
        <v>1218</v>
      </c>
      <c r="L579" s="10" t="s">
        <v>76</v>
      </c>
      <c r="M579" s="12" t="s">
        <v>1267</v>
      </c>
      <c r="N579" s="12">
        <v>0.14499999999999999</v>
      </c>
      <c r="O579" s="11" t="s">
        <v>39</v>
      </c>
      <c r="P579" s="11" t="s">
        <v>39</v>
      </c>
      <c r="Q579" s="11" t="s">
        <v>39</v>
      </c>
      <c r="R579" s="11" t="s">
        <v>37</v>
      </c>
      <c r="S579" s="11" t="s">
        <v>28</v>
      </c>
      <c r="T579" s="10" t="s">
        <v>28</v>
      </c>
      <c r="U579" s="13">
        <v>75</v>
      </c>
      <c r="V579" s="14">
        <v>6</v>
      </c>
      <c r="W579" s="14">
        <v>21</v>
      </c>
      <c r="X579" s="14" t="s">
        <v>28</v>
      </c>
    </row>
    <row r="580" spans="1:24" s="15" customFormat="1" ht="42" customHeight="1" x14ac:dyDescent="0.25">
      <c r="A580" s="53">
        <v>20.77</v>
      </c>
      <c r="B580" s="42">
        <v>7405</v>
      </c>
      <c r="C580" s="43" t="str">
        <f t="shared" si="10"/>
        <v>Tech Sheet</v>
      </c>
      <c r="D580" s="44" t="s">
        <v>90</v>
      </c>
      <c r="E580" s="48" t="s">
        <v>2584</v>
      </c>
      <c r="F580" s="49" t="s">
        <v>2585</v>
      </c>
      <c r="G580" s="10">
        <v>2024</v>
      </c>
      <c r="H580" s="11" t="s">
        <v>256</v>
      </c>
      <c r="I580" s="10" t="s">
        <v>40</v>
      </c>
      <c r="J580" s="11" t="s">
        <v>29</v>
      </c>
      <c r="K580" s="10" t="s">
        <v>2583</v>
      </c>
      <c r="L580" s="10" t="s">
        <v>259</v>
      </c>
      <c r="M580" s="12" t="s">
        <v>260</v>
      </c>
      <c r="N580" s="12">
        <v>0.13500000000000001</v>
      </c>
      <c r="O580" s="11" t="s">
        <v>37</v>
      </c>
      <c r="P580" s="11" t="s">
        <v>37</v>
      </c>
      <c r="Q580" s="11" t="s">
        <v>28</v>
      </c>
      <c r="R580" s="11" t="s">
        <v>28</v>
      </c>
      <c r="S580" s="11" t="s">
        <v>28</v>
      </c>
      <c r="T580" s="10" t="s">
        <v>28</v>
      </c>
      <c r="U580" s="13">
        <v>75</v>
      </c>
      <c r="V580" s="14">
        <v>12</v>
      </c>
      <c r="W580" s="14">
        <v>12</v>
      </c>
      <c r="X580" s="14" t="s">
        <v>28</v>
      </c>
    </row>
    <row r="581" spans="1:24" s="15" customFormat="1" ht="42" customHeight="1" x14ac:dyDescent="0.25">
      <c r="A581" s="53">
        <v>20.79</v>
      </c>
      <c r="B581" s="42">
        <v>1713</v>
      </c>
      <c r="C581" s="43" t="str">
        <f t="shared" si="10"/>
        <v>Tech Sheet</v>
      </c>
      <c r="D581" s="44" t="s">
        <v>90</v>
      </c>
      <c r="E581" s="48" t="s">
        <v>328</v>
      </c>
      <c r="F581" s="49" t="s">
        <v>330</v>
      </c>
      <c r="G581" s="10">
        <v>2023</v>
      </c>
      <c r="H581" s="11" t="s">
        <v>146</v>
      </c>
      <c r="I581" s="10" t="s">
        <v>40</v>
      </c>
      <c r="J581" s="11" t="s">
        <v>41</v>
      </c>
      <c r="K581" s="10" t="s">
        <v>311</v>
      </c>
      <c r="L581" s="10" t="s">
        <v>149</v>
      </c>
      <c r="M581" s="12" t="s">
        <v>329</v>
      </c>
      <c r="N581" s="12">
        <v>0.14000000000000001</v>
      </c>
      <c r="O581" s="11" t="s">
        <v>37</v>
      </c>
      <c r="P581" s="11" t="s">
        <v>37</v>
      </c>
      <c r="Q581" s="11" t="s">
        <v>28</v>
      </c>
      <c r="R581" s="11" t="s">
        <v>37</v>
      </c>
      <c r="S581" s="11" t="s">
        <v>37</v>
      </c>
      <c r="T581" s="10" t="s">
        <v>28</v>
      </c>
      <c r="U581" s="13">
        <v>75</v>
      </c>
      <c r="V581" s="14">
        <v>12</v>
      </c>
      <c r="W581" s="14">
        <v>12</v>
      </c>
      <c r="X581" s="14" t="s">
        <v>28</v>
      </c>
    </row>
    <row r="582" spans="1:24" s="15" customFormat="1" ht="42" customHeight="1" x14ac:dyDescent="0.25">
      <c r="A582" s="53">
        <v>20.79</v>
      </c>
      <c r="B582" s="42">
        <v>1713</v>
      </c>
      <c r="C582" s="43" t="str">
        <f t="shared" si="10"/>
        <v>Tech Sheet</v>
      </c>
      <c r="D582" s="44" t="s">
        <v>90</v>
      </c>
      <c r="E582" s="48" t="s">
        <v>328</v>
      </c>
      <c r="F582" s="49" t="s">
        <v>330</v>
      </c>
      <c r="G582" s="10">
        <v>2024</v>
      </c>
      <c r="H582" s="11" t="s">
        <v>146</v>
      </c>
      <c r="I582" s="10" t="s">
        <v>40</v>
      </c>
      <c r="J582" s="11" t="s">
        <v>41</v>
      </c>
      <c r="K582" s="10" t="s">
        <v>311</v>
      </c>
      <c r="L582" s="10" t="s">
        <v>149</v>
      </c>
      <c r="M582" s="12" t="s">
        <v>329</v>
      </c>
      <c r="N582" s="12">
        <v>0.14000000000000001</v>
      </c>
      <c r="O582" s="11" t="s">
        <v>39</v>
      </c>
      <c r="P582" s="11" t="s">
        <v>39</v>
      </c>
      <c r="Q582" s="11" t="s">
        <v>39</v>
      </c>
      <c r="R582" s="11" t="s">
        <v>37</v>
      </c>
      <c r="S582" s="11" t="s">
        <v>37</v>
      </c>
      <c r="T582" s="10" t="s">
        <v>28</v>
      </c>
      <c r="U582" s="13">
        <v>75</v>
      </c>
      <c r="V582" s="14">
        <v>12</v>
      </c>
      <c r="W582" s="14">
        <v>12</v>
      </c>
      <c r="X582" s="14" t="s">
        <v>28</v>
      </c>
    </row>
    <row r="583" spans="1:24" s="15" customFormat="1" ht="42" customHeight="1" x14ac:dyDescent="0.25">
      <c r="A583" s="53">
        <v>20.87</v>
      </c>
      <c r="B583" s="42">
        <v>2696</v>
      </c>
      <c r="C583" s="43" t="str">
        <f t="shared" si="10"/>
        <v>Tech Sheet</v>
      </c>
      <c r="D583" s="44" t="s">
        <v>73</v>
      </c>
      <c r="E583" s="48" t="s">
        <v>602</v>
      </c>
      <c r="F583" s="49" t="s">
        <v>603</v>
      </c>
      <c r="G583" s="10">
        <v>2023</v>
      </c>
      <c r="H583" s="11" t="s">
        <v>302</v>
      </c>
      <c r="I583" s="10" t="s">
        <v>40</v>
      </c>
      <c r="J583" s="11" t="s">
        <v>41</v>
      </c>
      <c r="K583" s="10" t="s">
        <v>303</v>
      </c>
      <c r="L583" s="10" t="s">
        <v>305</v>
      </c>
      <c r="M583" s="12" t="s">
        <v>597</v>
      </c>
      <c r="N583" s="12">
        <v>0.14499999999999999</v>
      </c>
      <c r="O583" s="11" t="s">
        <v>37</v>
      </c>
      <c r="P583" s="11" t="s">
        <v>37</v>
      </c>
      <c r="Q583" s="11" t="s">
        <v>28</v>
      </c>
      <c r="R583" s="11" t="s">
        <v>37</v>
      </c>
      <c r="S583" s="11" t="s">
        <v>28</v>
      </c>
      <c r="T583" s="10" t="s">
        <v>28</v>
      </c>
      <c r="U583" s="13">
        <v>75</v>
      </c>
      <c r="V583" s="14">
        <v>12</v>
      </c>
      <c r="W583" s="14">
        <v>11</v>
      </c>
      <c r="X583" s="14" t="s">
        <v>28</v>
      </c>
    </row>
    <row r="584" spans="1:24" s="15" customFormat="1" ht="42" customHeight="1" x14ac:dyDescent="0.25">
      <c r="A584" s="53">
        <v>20.88</v>
      </c>
      <c r="B584" s="42">
        <v>2433</v>
      </c>
      <c r="C584" s="43" t="str">
        <f t="shared" si="10"/>
        <v>Tech Sheet</v>
      </c>
      <c r="D584" s="44" t="s">
        <v>78</v>
      </c>
      <c r="E584" s="48" t="s">
        <v>500</v>
      </c>
      <c r="F584" s="49" t="s">
        <v>503</v>
      </c>
      <c r="G584" s="10">
        <v>2023</v>
      </c>
      <c r="H584" s="11" t="s">
        <v>79</v>
      </c>
      <c r="I584" s="10" t="s">
        <v>40</v>
      </c>
      <c r="J584" s="11" t="s">
        <v>41</v>
      </c>
      <c r="K584" s="10" t="s">
        <v>80</v>
      </c>
      <c r="L584" s="10" t="s">
        <v>76</v>
      </c>
      <c r="M584" s="12" t="s">
        <v>501</v>
      </c>
      <c r="N584" s="12">
        <v>0.14499999999999999</v>
      </c>
      <c r="O584" s="11" t="s">
        <v>39</v>
      </c>
      <c r="P584" s="11" t="s">
        <v>39</v>
      </c>
      <c r="Q584" s="11" t="s">
        <v>39</v>
      </c>
      <c r="R584" s="11" t="s">
        <v>37</v>
      </c>
      <c r="S584" s="11" t="s">
        <v>28</v>
      </c>
      <c r="T584" s="10" t="s">
        <v>28</v>
      </c>
      <c r="U584" s="13">
        <v>75</v>
      </c>
      <c r="V584" s="14">
        <v>12</v>
      </c>
      <c r="W584" s="14">
        <v>15</v>
      </c>
      <c r="X584" s="14" t="s">
        <v>28</v>
      </c>
    </row>
    <row r="585" spans="1:24" s="15" customFormat="1" ht="42" customHeight="1" x14ac:dyDescent="0.25">
      <c r="A585" s="53">
        <v>20.89</v>
      </c>
      <c r="B585" s="42">
        <v>3484</v>
      </c>
      <c r="C585" s="43" t="str">
        <f t="shared" si="10"/>
        <v>Tech Sheet</v>
      </c>
      <c r="D585" s="44" t="s">
        <v>78</v>
      </c>
      <c r="E585" s="48" t="s">
        <v>934</v>
      </c>
      <c r="F585" s="49" t="s">
        <v>935</v>
      </c>
      <c r="G585" s="10">
        <v>2023</v>
      </c>
      <c r="H585" s="11" t="s">
        <v>181</v>
      </c>
      <c r="I585" s="10" t="s">
        <v>40</v>
      </c>
      <c r="J585" s="11" t="s">
        <v>41</v>
      </c>
      <c r="K585" s="10" t="s">
        <v>415</v>
      </c>
      <c r="L585" s="10" t="s">
        <v>186</v>
      </c>
      <c r="M585" s="12" t="s">
        <v>546</v>
      </c>
      <c r="N585" s="12">
        <v>0.14499999999999999</v>
      </c>
      <c r="O585" s="11" t="s">
        <v>37</v>
      </c>
      <c r="P585" s="11" t="s">
        <v>37</v>
      </c>
      <c r="Q585" s="11" t="s">
        <v>28</v>
      </c>
      <c r="R585" s="11" t="s">
        <v>28</v>
      </c>
      <c r="S585" s="11" t="s">
        <v>28</v>
      </c>
      <c r="T585" s="10" t="s">
        <v>28</v>
      </c>
      <c r="U585" s="13">
        <v>75</v>
      </c>
      <c r="V585" s="14">
        <v>6</v>
      </c>
      <c r="W585" s="14">
        <v>22</v>
      </c>
      <c r="X585" s="14" t="s">
        <v>28</v>
      </c>
    </row>
    <row r="586" spans="1:24" s="15" customFormat="1" ht="42" customHeight="1" x14ac:dyDescent="0.25">
      <c r="A586" s="53">
        <v>20.89</v>
      </c>
      <c r="B586" s="42">
        <v>3484</v>
      </c>
      <c r="C586" s="43" t="str">
        <f t="shared" si="10"/>
        <v>Tech Sheet</v>
      </c>
      <c r="D586" s="44" t="s">
        <v>78</v>
      </c>
      <c r="E586" s="48" t="s">
        <v>934</v>
      </c>
      <c r="F586" s="49" t="s">
        <v>935</v>
      </c>
      <c r="G586" s="10">
        <v>2024</v>
      </c>
      <c r="H586" s="11" t="s">
        <v>181</v>
      </c>
      <c r="I586" s="10" t="s">
        <v>40</v>
      </c>
      <c r="J586" s="11" t="s">
        <v>41</v>
      </c>
      <c r="K586" s="10" t="s">
        <v>415</v>
      </c>
      <c r="L586" s="10" t="s">
        <v>186</v>
      </c>
      <c r="M586" s="12" t="s">
        <v>546</v>
      </c>
      <c r="N586" s="12">
        <v>0.14499999999999999</v>
      </c>
      <c r="O586" s="11" t="s">
        <v>39</v>
      </c>
      <c r="P586" s="11" t="s">
        <v>39</v>
      </c>
      <c r="Q586" s="11" t="s">
        <v>39</v>
      </c>
      <c r="R586" s="11" t="s">
        <v>28</v>
      </c>
      <c r="S586" s="11" t="s">
        <v>28</v>
      </c>
      <c r="T586" s="10" t="s">
        <v>28</v>
      </c>
      <c r="U586" s="13">
        <v>75</v>
      </c>
      <c r="V586" s="14">
        <v>6</v>
      </c>
      <c r="W586" s="14">
        <v>22</v>
      </c>
      <c r="X586" s="14" t="s">
        <v>28</v>
      </c>
    </row>
    <row r="587" spans="1:24" s="15" customFormat="1" ht="42" customHeight="1" x14ac:dyDescent="0.25">
      <c r="A587" s="53">
        <v>20.91</v>
      </c>
      <c r="B587" s="42">
        <v>7828</v>
      </c>
      <c r="C587" s="43" t="str">
        <f t="shared" si="10"/>
        <v>Tech Sheet</v>
      </c>
      <c r="D587" s="44" t="s">
        <v>419</v>
      </c>
      <c r="E587" s="48" t="s">
        <v>2608</v>
      </c>
      <c r="F587" s="49" t="s">
        <v>2609</v>
      </c>
      <c r="G587" s="10">
        <v>2023</v>
      </c>
      <c r="H587" s="11" t="s">
        <v>420</v>
      </c>
      <c r="I587" s="10" t="s">
        <v>40</v>
      </c>
      <c r="J587" s="11" t="s">
        <v>29</v>
      </c>
      <c r="K587" s="10" t="s">
        <v>616</v>
      </c>
      <c r="L587" s="10" t="s">
        <v>81</v>
      </c>
      <c r="M587" s="12" t="s">
        <v>82</v>
      </c>
      <c r="N587" s="12">
        <v>0.14499999999999999</v>
      </c>
      <c r="O587" s="11" t="s">
        <v>37</v>
      </c>
      <c r="P587" s="11" t="s">
        <v>37</v>
      </c>
      <c r="Q587" s="11" t="s">
        <v>28</v>
      </c>
      <c r="R587" s="11" t="s">
        <v>37</v>
      </c>
      <c r="S587" s="11" t="s">
        <v>28</v>
      </c>
      <c r="T587" s="10" t="s">
        <v>28</v>
      </c>
      <c r="U587" s="13">
        <v>75</v>
      </c>
      <c r="V587" s="14">
        <v>12</v>
      </c>
      <c r="W587" s="14">
        <v>14</v>
      </c>
      <c r="X587" s="14" t="s">
        <v>28</v>
      </c>
    </row>
    <row r="588" spans="1:24" s="15" customFormat="1" ht="42" customHeight="1" x14ac:dyDescent="0.25">
      <c r="A588" s="53">
        <v>20.99</v>
      </c>
      <c r="B588" s="42">
        <v>1354</v>
      </c>
      <c r="C588" s="43" t="str">
        <f t="shared" si="10"/>
        <v>Tech Sheet</v>
      </c>
      <c r="D588" s="44" t="s">
        <v>208</v>
      </c>
      <c r="E588" s="48" t="s">
        <v>211</v>
      </c>
      <c r="F588" s="49" t="s">
        <v>214</v>
      </c>
      <c r="G588" s="10">
        <v>2019</v>
      </c>
      <c r="H588" s="11" t="s">
        <v>209</v>
      </c>
      <c r="I588" s="10" t="s">
        <v>40</v>
      </c>
      <c r="J588" s="11" t="s">
        <v>41</v>
      </c>
      <c r="K588" s="10" t="s">
        <v>210</v>
      </c>
      <c r="L588" s="10" t="s">
        <v>212</v>
      </c>
      <c r="M588" s="12" t="s">
        <v>213</v>
      </c>
      <c r="N588" s="12">
        <v>0.14499999999999999</v>
      </c>
      <c r="O588" s="11" t="s">
        <v>37</v>
      </c>
      <c r="P588" s="11" t="s">
        <v>37</v>
      </c>
      <c r="Q588" s="11" t="s">
        <v>28</v>
      </c>
      <c r="R588" s="11" t="s">
        <v>28</v>
      </c>
      <c r="S588" s="11" t="s">
        <v>28</v>
      </c>
      <c r="T588" s="10" t="s">
        <v>28</v>
      </c>
      <c r="U588" s="13">
        <v>75</v>
      </c>
      <c r="V588" s="14">
        <v>6</v>
      </c>
      <c r="W588" s="14">
        <v>11</v>
      </c>
      <c r="X588" s="14" t="s">
        <v>28</v>
      </c>
    </row>
    <row r="589" spans="1:24" s="15" customFormat="1" ht="42" customHeight="1" x14ac:dyDescent="0.25">
      <c r="A589" s="53">
        <v>20.99</v>
      </c>
      <c r="B589" s="42">
        <v>1354</v>
      </c>
      <c r="C589" s="43" t="str">
        <f t="shared" si="10"/>
        <v>Tech Sheet</v>
      </c>
      <c r="D589" s="44" t="s">
        <v>208</v>
      </c>
      <c r="E589" s="48" t="s">
        <v>211</v>
      </c>
      <c r="F589" s="49" t="s">
        <v>216</v>
      </c>
      <c r="G589" s="10">
        <v>2020</v>
      </c>
      <c r="H589" s="11" t="s">
        <v>209</v>
      </c>
      <c r="I589" s="10" t="s">
        <v>40</v>
      </c>
      <c r="J589" s="11" t="s">
        <v>41</v>
      </c>
      <c r="K589" s="10" t="s">
        <v>210</v>
      </c>
      <c r="L589" s="10" t="s">
        <v>212</v>
      </c>
      <c r="M589" s="12" t="s">
        <v>215</v>
      </c>
      <c r="N589" s="12">
        <v>0.14499999999999999</v>
      </c>
      <c r="O589" s="11" t="s">
        <v>39</v>
      </c>
      <c r="P589" s="11" t="s">
        <v>39</v>
      </c>
      <c r="Q589" s="11" t="s">
        <v>39</v>
      </c>
      <c r="R589" s="11" t="s">
        <v>28</v>
      </c>
      <c r="S589" s="11" t="s">
        <v>28</v>
      </c>
      <c r="T589" s="10" t="s">
        <v>28</v>
      </c>
      <c r="U589" s="13">
        <v>75</v>
      </c>
      <c r="V589" s="14">
        <v>6</v>
      </c>
      <c r="W589" s="14">
        <v>11</v>
      </c>
      <c r="X589" s="14" t="s">
        <v>28</v>
      </c>
    </row>
    <row r="590" spans="1:24" s="15" customFormat="1" ht="42" customHeight="1" x14ac:dyDescent="0.25">
      <c r="A590" s="53">
        <v>20.99</v>
      </c>
      <c r="B590" s="42">
        <v>1592</v>
      </c>
      <c r="C590" s="43"/>
      <c r="D590" s="44" t="s">
        <v>25</v>
      </c>
      <c r="E590" s="48" t="s">
        <v>276</v>
      </c>
      <c r="F590" s="49" t="s">
        <v>279</v>
      </c>
      <c r="G590" s="10">
        <v>2024</v>
      </c>
      <c r="H590" s="11" t="s">
        <v>158</v>
      </c>
      <c r="I590" s="10" t="s">
        <v>40</v>
      </c>
      <c r="J590" s="11" t="s">
        <v>29</v>
      </c>
      <c r="K590" s="10" t="s">
        <v>275</v>
      </c>
      <c r="L590" s="10" t="s">
        <v>277</v>
      </c>
      <c r="M590" s="12" t="s">
        <v>278</v>
      </c>
      <c r="N590" s="12">
        <v>0.13</v>
      </c>
      <c r="O590" s="11" t="s">
        <v>37</v>
      </c>
      <c r="P590" s="11" t="s">
        <v>37</v>
      </c>
      <c r="Q590" s="11" t="s">
        <v>37</v>
      </c>
      <c r="R590" s="11" t="s">
        <v>37</v>
      </c>
      <c r="S590" s="11" t="s">
        <v>28</v>
      </c>
      <c r="T590" s="10" t="s">
        <v>28</v>
      </c>
      <c r="U590" s="13">
        <v>75</v>
      </c>
      <c r="V590" s="14">
        <v>6</v>
      </c>
      <c r="W590" s="14">
        <v>19</v>
      </c>
      <c r="X590" s="14" t="s">
        <v>28</v>
      </c>
    </row>
    <row r="591" spans="1:24" s="15" customFormat="1" ht="42" customHeight="1" x14ac:dyDescent="0.25">
      <c r="A591" s="53">
        <v>20.99</v>
      </c>
      <c r="B591" s="42">
        <v>1592</v>
      </c>
      <c r="C591" s="43"/>
      <c r="D591" s="44" t="s">
        <v>25</v>
      </c>
      <c r="E591" s="48" t="s">
        <v>276</v>
      </c>
      <c r="F591" s="49" t="s">
        <v>279</v>
      </c>
      <c r="G591" s="10">
        <v>2025</v>
      </c>
      <c r="H591" s="11" t="s">
        <v>158</v>
      </c>
      <c r="I591" s="10" t="s">
        <v>40</v>
      </c>
      <c r="J591" s="11" t="s">
        <v>29</v>
      </c>
      <c r="K591" s="10" t="s">
        <v>275</v>
      </c>
      <c r="L591" s="10" t="s">
        <v>277</v>
      </c>
      <c r="M591" s="12" t="s">
        <v>278</v>
      </c>
      <c r="N591" s="12">
        <v>0.13</v>
      </c>
      <c r="O591" s="11" t="s">
        <v>39</v>
      </c>
      <c r="P591" s="11" t="s">
        <v>39</v>
      </c>
      <c r="Q591" s="11" t="s">
        <v>37</v>
      </c>
      <c r="R591" s="11" t="s">
        <v>37</v>
      </c>
      <c r="S591" s="11" t="s">
        <v>28</v>
      </c>
      <c r="T591" s="10" t="s">
        <v>28</v>
      </c>
      <c r="U591" s="13">
        <v>75</v>
      </c>
      <c r="V591" s="14">
        <v>6</v>
      </c>
      <c r="W591" s="14">
        <v>19</v>
      </c>
      <c r="X591" s="14" t="s">
        <v>28</v>
      </c>
    </row>
    <row r="592" spans="1:24" s="15" customFormat="1" ht="42" customHeight="1" x14ac:dyDescent="0.25">
      <c r="A592" s="53">
        <v>20.99</v>
      </c>
      <c r="B592" s="42">
        <v>1726</v>
      </c>
      <c r="C592" s="43" t="str">
        <f t="shared" ref="C592:C623" si="11">HYPERLINK("http://www.alliancewine.com/-"&amp;IF(UPPER(G592)="N/V",0,G592)&amp;"-"&amp;B592,"Tech Sheet")</f>
        <v>Tech Sheet</v>
      </c>
      <c r="D592" s="44" t="s">
        <v>90</v>
      </c>
      <c r="E592" s="48" t="s">
        <v>335</v>
      </c>
      <c r="F592" s="49" t="s">
        <v>337</v>
      </c>
      <c r="G592" s="10">
        <v>0</v>
      </c>
      <c r="H592" s="11" t="s">
        <v>146</v>
      </c>
      <c r="I592" s="10" t="s">
        <v>40</v>
      </c>
      <c r="J592" s="11" t="s">
        <v>29</v>
      </c>
      <c r="K592" s="10" t="s">
        <v>221</v>
      </c>
      <c r="L592" s="10" t="s">
        <v>313</v>
      </c>
      <c r="M592" s="12" t="s">
        <v>336</v>
      </c>
      <c r="N592" s="12">
        <v>0.125</v>
      </c>
      <c r="O592" s="11" t="s">
        <v>37</v>
      </c>
      <c r="P592" s="11" t="s">
        <v>37</v>
      </c>
      <c r="Q592" s="11" t="s">
        <v>28</v>
      </c>
      <c r="R592" s="11" t="s">
        <v>28</v>
      </c>
      <c r="S592" s="11" t="s">
        <v>28</v>
      </c>
      <c r="T592" s="10" t="s">
        <v>28</v>
      </c>
      <c r="U592" s="13">
        <v>75</v>
      </c>
      <c r="V592" s="14">
        <v>6</v>
      </c>
      <c r="W592" s="14">
        <v>16</v>
      </c>
      <c r="X592" s="14" t="s">
        <v>28</v>
      </c>
    </row>
    <row r="593" spans="1:24" s="15" customFormat="1" ht="42" customHeight="1" x14ac:dyDescent="0.25">
      <c r="A593" s="53">
        <v>20.99</v>
      </c>
      <c r="B593" s="42">
        <v>1858</v>
      </c>
      <c r="C593" s="43" t="str">
        <f t="shared" si="11"/>
        <v>Tech Sheet</v>
      </c>
      <c r="D593" s="44" t="s">
        <v>25</v>
      </c>
      <c r="E593" s="48" t="s">
        <v>368</v>
      </c>
      <c r="F593" s="49" t="s">
        <v>371</v>
      </c>
      <c r="G593" s="10">
        <v>2024</v>
      </c>
      <c r="H593" s="11" t="s">
        <v>362</v>
      </c>
      <c r="I593" s="10" t="s">
        <v>40</v>
      </c>
      <c r="J593" s="11" t="s">
        <v>29</v>
      </c>
      <c r="K593" s="10" t="s">
        <v>363</v>
      </c>
      <c r="L593" s="10" t="s">
        <v>369</v>
      </c>
      <c r="M593" s="12" t="s">
        <v>370</v>
      </c>
      <c r="N593" s="12">
        <v>0.13</v>
      </c>
      <c r="O593" s="11" t="s">
        <v>37</v>
      </c>
      <c r="P593" s="11" t="s">
        <v>37</v>
      </c>
      <c r="Q593" s="11" t="s">
        <v>28</v>
      </c>
      <c r="R593" s="11" t="s">
        <v>37</v>
      </c>
      <c r="S593" s="11" t="s">
        <v>28</v>
      </c>
      <c r="T593" s="10" t="s">
        <v>28</v>
      </c>
      <c r="U593" s="13">
        <v>75</v>
      </c>
      <c r="V593" s="14">
        <v>6</v>
      </c>
      <c r="W593" s="14">
        <v>16</v>
      </c>
      <c r="X593" s="14" t="s">
        <v>28</v>
      </c>
    </row>
    <row r="594" spans="1:24" s="15" customFormat="1" ht="42" customHeight="1" x14ac:dyDescent="0.25">
      <c r="A594" s="53">
        <v>20.99</v>
      </c>
      <c r="B594" s="42">
        <v>1858</v>
      </c>
      <c r="C594" s="43" t="str">
        <f t="shared" si="11"/>
        <v>Tech Sheet</v>
      </c>
      <c r="D594" s="44" t="s">
        <v>25</v>
      </c>
      <c r="E594" s="48" t="s">
        <v>368</v>
      </c>
      <c r="F594" s="49" t="s">
        <v>371</v>
      </c>
      <c r="G594" s="10">
        <v>2025</v>
      </c>
      <c r="H594" s="11" t="s">
        <v>362</v>
      </c>
      <c r="I594" s="10" t="s">
        <v>40</v>
      </c>
      <c r="J594" s="11" t="s">
        <v>29</v>
      </c>
      <c r="K594" s="10" t="s">
        <v>363</v>
      </c>
      <c r="L594" s="10" t="s">
        <v>369</v>
      </c>
      <c r="M594" s="12" t="s">
        <v>370</v>
      </c>
      <c r="N594" s="12">
        <v>0.13</v>
      </c>
      <c r="O594" s="11" t="s">
        <v>39</v>
      </c>
      <c r="P594" s="11" t="s">
        <v>39</v>
      </c>
      <c r="Q594" s="11" t="s">
        <v>39</v>
      </c>
      <c r="R594" s="11" t="s">
        <v>37</v>
      </c>
      <c r="S594" s="11" t="s">
        <v>28</v>
      </c>
      <c r="T594" s="10" t="s">
        <v>28</v>
      </c>
      <c r="U594" s="13">
        <v>75</v>
      </c>
      <c r="V594" s="14">
        <v>6</v>
      </c>
      <c r="W594" s="14">
        <v>16</v>
      </c>
      <c r="X594" s="14" t="s">
        <v>28</v>
      </c>
    </row>
    <row r="595" spans="1:24" s="15" customFormat="1" ht="42" customHeight="1" x14ac:dyDescent="0.25">
      <c r="A595" s="53">
        <v>20.99</v>
      </c>
      <c r="B595" s="42">
        <v>3440</v>
      </c>
      <c r="C595" s="43" t="str">
        <f t="shared" si="11"/>
        <v>Tech Sheet</v>
      </c>
      <c r="D595" s="44" t="s">
        <v>25</v>
      </c>
      <c r="E595" s="48" t="s">
        <v>914</v>
      </c>
      <c r="F595" s="49" t="s">
        <v>915</v>
      </c>
      <c r="G595" s="10">
        <v>2024</v>
      </c>
      <c r="H595" s="11" t="s">
        <v>158</v>
      </c>
      <c r="I595" s="10" t="s">
        <v>40</v>
      </c>
      <c r="J595" s="11" t="s">
        <v>889</v>
      </c>
      <c r="K595" s="10" t="s">
        <v>913</v>
      </c>
      <c r="L595" s="10" t="s">
        <v>281</v>
      </c>
      <c r="M595" s="12" t="s">
        <v>282</v>
      </c>
      <c r="N595" s="12">
        <v>0.13500000000000001</v>
      </c>
      <c r="O595" s="11" t="s">
        <v>37</v>
      </c>
      <c r="P595" s="11" t="s">
        <v>37</v>
      </c>
      <c r="Q595" s="11" t="s">
        <v>37</v>
      </c>
      <c r="R595" s="11" t="s">
        <v>37</v>
      </c>
      <c r="S595" s="11" t="s">
        <v>28</v>
      </c>
      <c r="T595" s="10" t="s">
        <v>37</v>
      </c>
      <c r="U595" s="13">
        <v>75</v>
      </c>
      <c r="V595" s="14">
        <v>6</v>
      </c>
      <c r="W595" s="14">
        <v>19</v>
      </c>
      <c r="X595" s="14" t="s">
        <v>28</v>
      </c>
    </row>
    <row r="596" spans="1:24" s="15" customFormat="1" ht="42" customHeight="1" x14ac:dyDescent="0.25">
      <c r="A596" s="53">
        <v>20.99</v>
      </c>
      <c r="B596" s="42">
        <v>3440</v>
      </c>
      <c r="C596" s="43" t="str">
        <f t="shared" si="11"/>
        <v>Tech Sheet</v>
      </c>
      <c r="D596" s="44" t="s">
        <v>25</v>
      </c>
      <c r="E596" s="48" t="s">
        <v>914</v>
      </c>
      <c r="F596" s="49" t="s">
        <v>915</v>
      </c>
      <c r="G596" s="10">
        <v>2025</v>
      </c>
      <c r="H596" s="11" t="s">
        <v>158</v>
      </c>
      <c r="I596" s="10" t="s">
        <v>40</v>
      </c>
      <c r="J596" s="11" t="s">
        <v>889</v>
      </c>
      <c r="K596" s="10" t="s">
        <v>913</v>
      </c>
      <c r="L596" s="10" t="s">
        <v>281</v>
      </c>
      <c r="M596" s="12" t="s">
        <v>282</v>
      </c>
      <c r="N596" s="12">
        <v>0.13500000000000001</v>
      </c>
      <c r="O596" s="11" t="s">
        <v>39</v>
      </c>
      <c r="P596" s="11" t="s">
        <v>39</v>
      </c>
      <c r="Q596" s="11" t="s">
        <v>37</v>
      </c>
      <c r="R596" s="11" t="s">
        <v>37</v>
      </c>
      <c r="S596" s="11" t="s">
        <v>28</v>
      </c>
      <c r="T596" s="10" t="s">
        <v>37</v>
      </c>
      <c r="U596" s="13">
        <v>75</v>
      </c>
      <c r="V596" s="14">
        <v>6</v>
      </c>
      <c r="W596" s="14">
        <v>19</v>
      </c>
      <c r="X596" s="14" t="s">
        <v>28</v>
      </c>
    </row>
    <row r="597" spans="1:24" s="15" customFormat="1" ht="42" customHeight="1" x14ac:dyDescent="0.25">
      <c r="A597" s="53">
        <v>20.99</v>
      </c>
      <c r="B597" s="42">
        <v>5826</v>
      </c>
      <c r="C597" s="43" t="str">
        <f t="shared" si="11"/>
        <v>Tech Sheet</v>
      </c>
      <c r="D597" s="44" t="s">
        <v>73</v>
      </c>
      <c r="E597" s="48" t="s">
        <v>2282</v>
      </c>
      <c r="F597" s="49" t="s">
        <v>2284</v>
      </c>
      <c r="G597" s="10">
        <v>1998</v>
      </c>
      <c r="H597" s="11" t="s">
        <v>292</v>
      </c>
      <c r="I597" s="10" t="s">
        <v>1633</v>
      </c>
      <c r="J597" s="11" t="s">
        <v>29</v>
      </c>
      <c r="K597" s="10" t="s">
        <v>2281</v>
      </c>
      <c r="L597" s="10" t="s">
        <v>975</v>
      </c>
      <c r="M597" s="12" t="s">
        <v>2283</v>
      </c>
      <c r="N597" s="12">
        <v>0.17499999999999999</v>
      </c>
      <c r="O597" s="11" t="s">
        <v>39</v>
      </c>
      <c r="P597" s="11" t="s">
        <v>39</v>
      </c>
      <c r="Q597" s="11" t="s">
        <v>39</v>
      </c>
      <c r="R597" s="11" t="s">
        <v>37</v>
      </c>
      <c r="S597" s="11" t="s">
        <v>37</v>
      </c>
      <c r="T597" s="10" t="s">
        <v>28</v>
      </c>
      <c r="U597" s="13">
        <v>50</v>
      </c>
      <c r="V597" s="14">
        <v>6</v>
      </c>
      <c r="W597" s="14">
        <v>0</v>
      </c>
      <c r="X597" s="14" t="s">
        <v>28</v>
      </c>
    </row>
    <row r="598" spans="1:24" s="15" customFormat="1" ht="42" customHeight="1" x14ac:dyDescent="0.25">
      <c r="A598" s="53">
        <v>21</v>
      </c>
      <c r="B598" s="42">
        <v>1677</v>
      </c>
      <c r="C598" s="43" t="str">
        <f t="shared" si="11"/>
        <v>Tech Sheet</v>
      </c>
      <c r="D598" s="44" t="s">
        <v>73</v>
      </c>
      <c r="E598" s="48" t="s">
        <v>304</v>
      </c>
      <c r="F598" s="49" t="s">
        <v>307</v>
      </c>
      <c r="G598" s="10">
        <v>2023</v>
      </c>
      <c r="H598" s="11" t="s">
        <v>302</v>
      </c>
      <c r="I598" s="10" t="s">
        <v>40</v>
      </c>
      <c r="J598" s="11" t="s">
        <v>104</v>
      </c>
      <c r="K598" s="10" t="s">
        <v>303</v>
      </c>
      <c r="L598" s="10" t="s">
        <v>305</v>
      </c>
      <c r="M598" s="12" t="s">
        <v>306</v>
      </c>
      <c r="N598" s="12">
        <v>0.13</v>
      </c>
      <c r="O598" s="11" t="s">
        <v>37</v>
      </c>
      <c r="P598" s="11" t="s">
        <v>37</v>
      </c>
      <c r="Q598" s="11" t="s">
        <v>28</v>
      </c>
      <c r="R598" s="11" t="s">
        <v>37</v>
      </c>
      <c r="S598" s="11" t="s">
        <v>28</v>
      </c>
      <c r="T598" s="10" t="s">
        <v>28</v>
      </c>
      <c r="U598" s="13">
        <v>75</v>
      </c>
      <c r="V598" s="14">
        <v>6</v>
      </c>
      <c r="W598" s="14">
        <v>28</v>
      </c>
      <c r="X598" s="14" t="s">
        <v>28</v>
      </c>
    </row>
    <row r="599" spans="1:24" s="15" customFormat="1" ht="42" customHeight="1" x14ac:dyDescent="0.25">
      <c r="A599" s="53">
        <v>21</v>
      </c>
      <c r="B599" s="42">
        <v>1677</v>
      </c>
      <c r="C599" s="43" t="str">
        <f t="shared" si="11"/>
        <v>Tech Sheet</v>
      </c>
      <c r="D599" s="44" t="s">
        <v>73</v>
      </c>
      <c r="E599" s="48" t="s">
        <v>304</v>
      </c>
      <c r="F599" s="49" t="s">
        <v>307</v>
      </c>
      <c r="G599" s="10">
        <v>2024</v>
      </c>
      <c r="H599" s="11" t="s">
        <v>302</v>
      </c>
      <c r="I599" s="10" t="s">
        <v>40</v>
      </c>
      <c r="J599" s="11" t="s">
        <v>104</v>
      </c>
      <c r="K599" s="10" t="s">
        <v>303</v>
      </c>
      <c r="L599" s="10" t="s">
        <v>305</v>
      </c>
      <c r="M599" s="12" t="s">
        <v>306</v>
      </c>
      <c r="N599" s="12">
        <v>0.13</v>
      </c>
      <c r="O599" s="11" t="s">
        <v>37</v>
      </c>
      <c r="P599" s="11" t="s">
        <v>37</v>
      </c>
      <c r="Q599" s="11" t="s">
        <v>28</v>
      </c>
      <c r="R599" s="11" t="s">
        <v>37</v>
      </c>
      <c r="S599" s="11" t="s">
        <v>28</v>
      </c>
      <c r="T599" s="10" t="s">
        <v>28</v>
      </c>
      <c r="U599" s="13">
        <v>75</v>
      </c>
      <c r="V599" s="14">
        <v>6</v>
      </c>
      <c r="W599" s="14">
        <v>28</v>
      </c>
      <c r="X599" s="14" t="s">
        <v>28</v>
      </c>
    </row>
    <row r="600" spans="1:24" s="15" customFormat="1" ht="42" customHeight="1" x14ac:dyDescent="0.25">
      <c r="A600" s="53">
        <v>21.09</v>
      </c>
      <c r="B600" s="42">
        <v>2943</v>
      </c>
      <c r="C600" s="43" t="str">
        <f t="shared" si="11"/>
        <v>Tech Sheet</v>
      </c>
      <c r="D600" s="44" t="s">
        <v>78</v>
      </c>
      <c r="E600" s="48" t="s">
        <v>762</v>
      </c>
      <c r="F600" s="49" t="s">
        <v>763</v>
      </c>
      <c r="G600" s="10">
        <v>2024</v>
      </c>
      <c r="H600" s="11" t="s">
        <v>181</v>
      </c>
      <c r="I600" s="10" t="s">
        <v>40</v>
      </c>
      <c r="J600" s="11" t="s">
        <v>41</v>
      </c>
      <c r="K600" s="10" t="s">
        <v>415</v>
      </c>
      <c r="L600" s="10" t="s">
        <v>305</v>
      </c>
      <c r="M600" s="12" t="s">
        <v>341</v>
      </c>
      <c r="N600" s="12">
        <v>0.14499999999999999</v>
      </c>
      <c r="O600" s="11" t="s">
        <v>37</v>
      </c>
      <c r="P600" s="11" t="s">
        <v>37</v>
      </c>
      <c r="Q600" s="11" t="s">
        <v>28</v>
      </c>
      <c r="R600" s="11" t="s">
        <v>28</v>
      </c>
      <c r="S600" s="11" t="s">
        <v>28</v>
      </c>
      <c r="T600" s="10" t="s">
        <v>28</v>
      </c>
      <c r="U600" s="13">
        <v>75</v>
      </c>
      <c r="V600" s="14">
        <v>6</v>
      </c>
      <c r="W600" s="14">
        <v>22</v>
      </c>
      <c r="X600" s="14" t="s">
        <v>28</v>
      </c>
    </row>
    <row r="601" spans="1:24" s="15" customFormat="1" ht="42" customHeight="1" x14ac:dyDescent="0.25">
      <c r="A601" s="53">
        <v>21.09</v>
      </c>
      <c r="B601" s="42">
        <v>2943</v>
      </c>
      <c r="C601" s="43" t="str">
        <f t="shared" si="11"/>
        <v>Tech Sheet</v>
      </c>
      <c r="D601" s="44" t="s">
        <v>78</v>
      </c>
      <c r="E601" s="48" t="s">
        <v>762</v>
      </c>
      <c r="F601" s="49" t="s">
        <v>764</v>
      </c>
      <c r="G601" s="10">
        <v>2025</v>
      </c>
      <c r="H601" s="11" t="s">
        <v>181</v>
      </c>
      <c r="I601" s="10" t="s">
        <v>40</v>
      </c>
      <c r="J601" s="11" t="s">
        <v>41</v>
      </c>
      <c r="K601" s="10" t="s">
        <v>415</v>
      </c>
      <c r="L601" s="10" t="s">
        <v>305</v>
      </c>
      <c r="M601" s="12" t="s">
        <v>341</v>
      </c>
      <c r="N601" s="12">
        <v>0.14499999999999999</v>
      </c>
      <c r="O601" s="11" t="s">
        <v>39</v>
      </c>
      <c r="P601" s="11" t="s">
        <v>39</v>
      </c>
      <c r="Q601" s="11" t="s">
        <v>39</v>
      </c>
      <c r="R601" s="11" t="s">
        <v>28</v>
      </c>
      <c r="S601" s="11" t="s">
        <v>28</v>
      </c>
      <c r="T601" s="10" t="s">
        <v>28</v>
      </c>
      <c r="U601" s="13">
        <v>75</v>
      </c>
      <c r="V601" s="14">
        <v>6</v>
      </c>
      <c r="W601" s="14">
        <v>22</v>
      </c>
      <c r="X601" s="14" t="s">
        <v>28</v>
      </c>
    </row>
    <row r="602" spans="1:24" s="15" customFormat="1" ht="42" customHeight="1" x14ac:dyDescent="0.25">
      <c r="A602" s="53">
        <v>21.16</v>
      </c>
      <c r="B602" s="42">
        <v>4392</v>
      </c>
      <c r="C602" s="43" t="str">
        <f t="shared" si="11"/>
        <v>Tech Sheet</v>
      </c>
      <c r="D602" s="44" t="s">
        <v>90</v>
      </c>
      <c r="E602" s="48" t="s">
        <v>1292</v>
      </c>
      <c r="F602" s="49" t="s">
        <v>1293</v>
      </c>
      <c r="G602" s="10">
        <v>2023</v>
      </c>
      <c r="H602" s="11" t="s">
        <v>447</v>
      </c>
      <c r="I602" s="10" t="s">
        <v>121</v>
      </c>
      <c r="J602" s="11" t="s">
        <v>104</v>
      </c>
      <c r="K602" s="10" t="s">
        <v>459</v>
      </c>
      <c r="L602" s="10" t="s">
        <v>454</v>
      </c>
      <c r="M602" s="12" t="s">
        <v>455</v>
      </c>
      <c r="N602" s="12">
        <v>0.13</v>
      </c>
      <c r="O602" s="11" t="s">
        <v>37</v>
      </c>
      <c r="P602" s="11" t="s">
        <v>37</v>
      </c>
      <c r="Q602" s="11" t="s">
        <v>37</v>
      </c>
      <c r="R602" s="11" t="s">
        <v>37</v>
      </c>
      <c r="S602" s="11" t="s">
        <v>28</v>
      </c>
      <c r="T602" s="10" t="s">
        <v>37</v>
      </c>
      <c r="U602" s="13">
        <v>75</v>
      </c>
      <c r="V602" s="14">
        <v>6</v>
      </c>
      <c r="W602" s="14">
        <v>16</v>
      </c>
      <c r="X602" s="14" t="s">
        <v>28</v>
      </c>
    </row>
    <row r="603" spans="1:24" s="15" customFormat="1" ht="42" customHeight="1" x14ac:dyDescent="0.25">
      <c r="A603" s="53">
        <v>21.25</v>
      </c>
      <c r="B603" s="42">
        <v>4280</v>
      </c>
      <c r="C603" s="43" t="str">
        <f t="shared" si="11"/>
        <v>Tech Sheet</v>
      </c>
      <c r="D603" s="44" t="s">
        <v>25</v>
      </c>
      <c r="E603" s="48" t="s">
        <v>1196</v>
      </c>
      <c r="F603" s="49" t="s">
        <v>1197</v>
      </c>
      <c r="G603" s="10">
        <v>2024</v>
      </c>
      <c r="H603" s="11" t="s">
        <v>152</v>
      </c>
      <c r="I603" s="10" t="s">
        <v>40</v>
      </c>
      <c r="J603" s="11" t="s">
        <v>29</v>
      </c>
      <c r="K603" s="10" t="s">
        <v>1193</v>
      </c>
      <c r="L603" s="10" t="s">
        <v>766</v>
      </c>
      <c r="M603" s="12" t="s">
        <v>767</v>
      </c>
      <c r="N603" s="12">
        <v>0.12</v>
      </c>
      <c r="O603" s="11" t="s">
        <v>37</v>
      </c>
      <c r="P603" s="11" t="s">
        <v>37</v>
      </c>
      <c r="Q603" s="11" t="s">
        <v>37</v>
      </c>
      <c r="R603" s="11" t="s">
        <v>37</v>
      </c>
      <c r="S603" s="11" t="s">
        <v>28</v>
      </c>
      <c r="T603" s="10" t="s">
        <v>28</v>
      </c>
      <c r="U603" s="13">
        <v>75</v>
      </c>
      <c r="V603" s="14">
        <v>6</v>
      </c>
      <c r="W603" s="14">
        <v>19</v>
      </c>
      <c r="X603" s="14" t="s">
        <v>28</v>
      </c>
    </row>
    <row r="604" spans="1:24" s="15" customFormat="1" ht="42" customHeight="1" x14ac:dyDescent="0.25">
      <c r="A604" s="53">
        <v>21.25</v>
      </c>
      <c r="B604" s="42">
        <v>4280</v>
      </c>
      <c r="C604" s="43" t="str">
        <f t="shared" si="11"/>
        <v>Tech Sheet</v>
      </c>
      <c r="D604" s="44" t="s">
        <v>25</v>
      </c>
      <c r="E604" s="48" t="s">
        <v>1196</v>
      </c>
      <c r="F604" s="49" t="s">
        <v>1197</v>
      </c>
      <c r="G604" s="10">
        <v>2025</v>
      </c>
      <c r="H604" s="11" t="s">
        <v>152</v>
      </c>
      <c r="I604" s="10" t="s">
        <v>40</v>
      </c>
      <c r="J604" s="11" t="s">
        <v>29</v>
      </c>
      <c r="K604" s="10" t="s">
        <v>1193</v>
      </c>
      <c r="L604" s="10" t="s">
        <v>766</v>
      </c>
      <c r="M604" s="12" t="s">
        <v>767</v>
      </c>
      <c r="N604" s="12">
        <v>0.12</v>
      </c>
      <c r="O604" s="11" t="s">
        <v>39</v>
      </c>
      <c r="P604" s="11" t="s">
        <v>39</v>
      </c>
      <c r="Q604" s="11" t="s">
        <v>37</v>
      </c>
      <c r="R604" s="11" t="s">
        <v>37</v>
      </c>
      <c r="S604" s="11" t="s">
        <v>28</v>
      </c>
      <c r="T604" s="10" t="s">
        <v>28</v>
      </c>
      <c r="U604" s="13">
        <v>75</v>
      </c>
      <c r="V604" s="14">
        <v>6</v>
      </c>
      <c r="W604" s="14">
        <v>19</v>
      </c>
      <c r="X604" s="14" t="s">
        <v>28</v>
      </c>
    </row>
    <row r="605" spans="1:24" s="15" customFormat="1" ht="42" customHeight="1" x14ac:dyDescent="0.25">
      <c r="A605" s="53">
        <v>21.27</v>
      </c>
      <c r="B605" s="42">
        <v>5816</v>
      </c>
      <c r="C605" s="43" t="str">
        <f t="shared" si="11"/>
        <v>Tech Sheet</v>
      </c>
      <c r="D605" s="44" t="s">
        <v>90</v>
      </c>
      <c r="E605" s="48" t="s">
        <v>2264</v>
      </c>
      <c r="F605" s="49" t="s">
        <v>2265</v>
      </c>
      <c r="G605" s="10">
        <v>2022</v>
      </c>
      <c r="H605" s="11" t="s">
        <v>138</v>
      </c>
      <c r="I605" s="10" t="s">
        <v>40</v>
      </c>
      <c r="J605" s="11" t="s">
        <v>29</v>
      </c>
      <c r="K605" s="10" t="s">
        <v>2261</v>
      </c>
      <c r="L605" s="10" t="s">
        <v>1212</v>
      </c>
      <c r="M605" s="12" t="s">
        <v>1456</v>
      </c>
      <c r="N605" s="12">
        <v>0.125</v>
      </c>
      <c r="O605" s="11" t="s">
        <v>37</v>
      </c>
      <c r="P605" s="11" t="s">
        <v>37</v>
      </c>
      <c r="Q605" s="11" t="s">
        <v>28</v>
      </c>
      <c r="R605" s="11" t="s">
        <v>28</v>
      </c>
      <c r="S605" s="11" t="s">
        <v>28</v>
      </c>
      <c r="T605" s="10" t="s">
        <v>28</v>
      </c>
      <c r="U605" s="13">
        <v>75</v>
      </c>
      <c r="V605" s="14">
        <v>6</v>
      </c>
      <c r="W605" s="14">
        <v>0</v>
      </c>
      <c r="X605" s="14" t="s">
        <v>28</v>
      </c>
    </row>
    <row r="606" spans="1:24" s="15" customFormat="1" ht="42" customHeight="1" x14ac:dyDescent="0.25">
      <c r="A606" s="53">
        <v>21.27</v>
      </c>
      <c r="B606" s="42">
        <v>5816</v>
      </c>
      <c r="C606" s="43" t="str">
        <f t="shared" si="11"/>
        <v>Tech Sheet</v>
      </c>
      <c r="D606" s="44" t="s">
        <v>90</v>
      </c>
      <c r="E606" s="48" t="s">
        <v>2264</v>
      </c>
      <c r="F606" s="49" t="s">
        <v>2265</v>
      </c>
      <c r="G606" s="26">
        <v>2023</v>
      </c>
      <c r="H606" s="11" t="s">
        <v>138</v>
      </c>
      <c r="I606" s="10" t="s">
        <v>40</v>
      </c>
      <c r="J606" s="11" t="s">
        <v>29</v>
      </c>
      <c r="K606" s="10" t="s">
        <v>2261</v>
      </c>
      <c r="L606" s="10" t="s">
        <v>1212</v>
      </c>
      <c r="M606" s="12" t="s">
        <v>1456</v>
      </c>
      <c r="N606" s="12">
        <v>0.125</v>
      </c>
      <c r="O606" s="11" t="s">
        <v>37</v>
      </c>
      <c r="P606" s="11" t="s">
        <v>37</v>
      </c>
      <c r="Q606" s="11" t="s">
        <v>28</v>
      </c>
      <c r="R606" s="11" t="s">
        <v>28</v>
      </c>
      <c r="S606" s="11" t="s">
        <v>28</v>
      </c>
      <c r="T606" s="10" t="s">
        <v>28</v>
      </c>
      <c r="U606" s="13">
        <v>75</v>
      </c>
      <c r="V606" s="14">
        <v>6</v>
      </c>
      <c r="W606" s="14">
        <v>0</v>
      </c>
      <c r="X606" s="14" t="s">
        <v>28</v>
      </c>
    </row>
    <row r="607" spans="1:24" s="15" customFormat="1" ht="42" customHeight="1" x14ac:dyDescent="0.25">
      <c r="A607" s="53">
        <v>21.27</v>
      </c>
      <c r="B607" s="42">
        <v>5816</v>
      </c>
      <c r="C607" s="43" t="str">
        <f t="shared" si="11"/>
        <v>Tech Sheet</v>
      </c>
      <c r="D607" s="44" t="s">
        <v>90</v>
      </c>
      <c r="E607" s="48" t="s">
        <v>2264</v>
      </c>
      <c r="F607" s="49" t="s">
        <v>2265</v>
      </c>
      <c r="G607" s="10">
        <v>2024</v>
      </c>
      <c r="H607" s="11" t="s">
        <v>138</v>
      </c>
      <c r="I607" s="10" t="s">
        <v>40</v>
      </c>
      <c r="J607" s="11" t="s">
        <v>29</v>
      </c>
      <c r="K607" s="10" t="s">
        <v>2261</v>
      </c>
      <c r="L607" s="10" t="s">
        <v>1212</v>
      </c>
      <c r="M607" s="12" t="s">
        <v>1456</v>
      </c>
      <c r="N607" s="12">
        <v>0.125</v>
      </c>
      <c r="O607" s="11" t="s">
        <v>39</v>
      </c>
      <c r="P607" s="11" t="s">
        <v>39</v>
      </c>
      <c r="Q607" s="11" t="s">
        <v>39</v>
      </c>
      <c r="R607" s="11" t="s">
        <v>28</v>
      </c>
      <c r="S607" s="11" t="s">
        <v>28</v>
      </c>
      <c r="T607" s="10" t="s">
        <v>28</v>
      </c>
      <c r="U607" s="13">
        <v>75</v>
      </c>
      <c r="V607" s="14">
        <v>6</v>
      </c>
      <c r="W607" s="14">
        <v>0</v>
      </c>
      <c r="X607" s="14" t="s">
        <v>28</v>
      </c>
    </row>
    <row r="608" spans="1:24" s="15" customFormat="1" ht="42" customHeight="1" x14ac:dyDescent="0.25">
      <c r="A608" s="53">
        <v>21.29</v>
      </c>
      <c r="B608" s="42">
        <v>3528</v>
      </c>
      <c r="C608" s="43" t="str">
        <f t="shared" si="11"/>
        <v>Tech Sheet</v>
      </c>
      <c r="D608" s="44" t="s">
        <v>90</v>
      </c>
      <c r="E608" s="48" t="s">
        <v>949</v>
      </c>
      <c r="F608" s="49" t="s">
        <v>950</v>
      </c>
      <c r="G608" s="10">
        <v>2025</v>
      </c>
      <c r="H608" s="11" t="s">
        <v>138</v>
      </c>
      <c r="I608" s="10" t="s">
        <v>40</v>
      </c>
      <c r="J608" s="11" t="s">
        <v>29</v>
      </c>
      <c r="K608" s="10" t="s">
        <v>920</v>
      </c>
      <c r="L608" s="10" t="s">
        <v>849</v>
      </c>
      <c r="M608" s="12" t="s">
        <v>850</v>
      </c>
      <c r="N608" s="12">
        <v>0.12</v>
      </c>
      <c r="O608" s="11" t="s">
        <v>37</v>
      </c>
      <c r="P608" s="11" t="s">
        <v>37</v>
      </c>
      <c r="Q608" s="11" t="s">
        <v>28</v>
      </c>
      <c r="R608" s="11" t="s">
        <v>37</v>
      </c>
      <c r="S608" s="11" t="s">
        <v>28</v>
      </c>
      <c r="T608" s="10" t="s">
        <v>28</v>
      </c>
      <c r="U608" s="13">
        <v>75</v>
      </c>
      <c r="V608" s="14">
        <v>6</v>
      </c>
      <c r="W608" s="14">
        <v>16</v>
      </c>
      <c r="X608" s="14" t="s">
        <v>28</v>
      </c>
    </row>
    <row r="609" spans="1:24" s="15" customFormat="1" ht="42" customHeight="1" x14ac:dyDescent="0.25">
      <c r="A609" s="53">
        <v>21.29</v>
      </c>
      <c r="B609" s="42">
        <v>4880</v>
      </c>
      <c r="C609" s="43" t="str">
        <f t="shared" si="11"/>
        <v>Tech Sheet</v>
      </c>
      <c r="D609" s="44" t="s">
        <v>90</v>
      </c>
      <c r="E609" s="48" t="s">
        <v>1554</v>
      </c>
      <c r="F609" s="49" t="s">
        <v>1555</v>
      </c>
      <c r="G609" s="10">
        <v>2022</v>
      </c>
      <c r="H609" s="11" t="s">
        <v>146</v>
      </c>
      <c r="I609" s="10" t="s">
        <v>40</v>
      </c>
      <c r="J609" s="11" t="s">
        <v>41</v>
      </c>
      <c r="K609" s="10" t="s">
        <v>147</v>
      </c>
      <c r="L609" s="10" t="s">
        <v>149</v>
      </c>
      <c r="M609" s="12" t="s">
        <v>150</v>
      </c>
      <c r="N609" s="12">
        <v>0.13800000000000001</v>
      </c>
      <c r="O609" s="11" t="s">
        <v>37</v>
      </c>
      <c r="P609" s="11" t="s">
        <v>37</v>
      </c>
      <c r="Q609" s="11" t="s">
        <v>28</v>
      </c>
      <c r="R609" s="11" t="s">
        <v>37</v>
      </c>
      <c r="S609" s="11" t="s">
        <v>28</v>
      </c>
      <c r="T609" s="10" t="s">
        <v>28</v>
      </c>
      <c r="U609" s="13">
        <v>75</v>
      </c>
      <c r="V609" s="14">
        <v>6</v>
      </c>
      <c r="W609" s="14">
        <v>25</v>
      </c>
      <c r="X609" s="14" t="s">
        <v>28</v>
      </c>
    </row>
    <row r="610" spans="1:24" s="15" customFormat="1" ht="42" customHeight="1" x14ac:dyDescent="0.25">
      <c r="A610" s="53">
        <v>21.3</v>
      </c>
      <c r="B610" s="42">
        <v>2919</v>
      </c>
      <c r="C610" s="43" t="str">
        <f t="shared" si="11"/>
        <v>Tech Sheet</v>
      </c>
      <c r="D610" s="44" t="s">
        <v>73</v>
      </c>
      <c r="E610" s="48" t="s">
        <v>725</v>
      </c>
      <c r="F610" s="49" t="s">
        <v>726</v>
      </c>
      <c r="G610" s="10" t="s">
        <v>24</v>
      </c>
      <c r="H610" s="11" t="s">
        <v>716</v>
      </c>
      <c r="I610" s="10" t="s">
        <v>716</v>
      </c>
      <c r="J610" s="11" t="s">
        <v>29</v>
      </c>
      <c r="K610" s="10" t="s">
        <v>717</v>
      </c>
      <c r="L610" s="10" t="s">
        <v>718</v>
      </c>
      <c r="M610" s="12" t="s">
        <v>720</v>
      </c>
      <c r="N610" s="12">
        <v>0.12</v>
      </c>
      <c r="O610" s="11" t="s">
        <v>37</v>
      </c>
      <c r="P610" s="11" t="s">
        <v>37</v>
      </c>
      <c r="Q610" s="11" t="s">
        <v>28</v>
      </c>
      <c r="R610" s="11" t="s">
        <v>28</v>
      </c>
      <c r="S610" s="11" t="s">
        <v>28</v>
      </c>
      <c r="T610" s="10" t="s">
        <v>28</v>
      </c>
      <c r="U610" s="13">
        <v>37</v>
      </c>
      <c r="V610" s="14">
        <v>12</v>
      </c>
      <c r="W610" s="14">
        <v>9</v>
      </c>
      <c r="X610" s="14" t="s">
        <v>28</v>
      </c>
    </row>
    <row r="611" spans="1:24" s="15" customFormat="1" ht="42" customHeight="1" x14ac:dyDescent="0.25">
      <c r="A611" s="53">
        <v>21.3</v>
      </c>
      <c r="B611" s="42">
        <v>3021</v>
      </c>
      <c r="C611" s="43" t="str">
        <f t="shared" si="11"/>
        <v>Tech Sheet</v>
      </c>
      <c r="D611" s="44" t="s">
        <v>90</v>
      </c>
      <c r="E611" s="48" t="s">
        <v>790</v>
      </c>
      <c r="F611" s="49" t="s">
        <v>792</v>
      </c>
      <c r="G611" s="10">
        <v>2018</v>
      </c>
      <c r="H611" s="11" t="s">
        <v>146</v>
      </c>
      <c r="I611" s="10" t="s">
        <v>40</v>
      </c>
      <c r="J611" s="11" t="s">
        <v>41</v>
      </c>
      <c r="K611" s="10" t="s">
        <v>582</v>
      </c>
      <c r="L611" s="10" t="s">
        <v>149</v>
      </c>
      <c r="M611" s="12" t="s">
        <v>791</v>
      </c>
      <c r="N611" s="12">
        <v>0.13500000000000001</v>
      </c>
      <c r="O611" s="11" t="s">
        <v>37</v>
      </c>
      <c r="P611" s="11" t="s">
        <v>37</v>
      </c>
      <c r="Q611" s="11" t="s">
        <v>28</v>
      </c>
      <c r="R611" s="11" t="s">
        <v>28</v>
      </c>
      <c r="S611" s="11" t="s">
        <v>28</v>
      </c>
      <c r="T611" s="10" t="s">
        <v>28</v>
      </c>
      <c r="U611" s="13">
        <v>75</v>
      </c>
      <c r="V611" s="14">
        <v>6</v>
      </c>
      <c r="W611" s="14">
        <v>25</v>
      </c>
      <c r="X611" s="14" t="s">
        <v>28</v>
      </c>
    </row>
    <row r="612" spans="1:24" s="15" customFormat="1" ht="42" customHeight="1" x14ac:dyDescent="0.25">
      <c r="A612" s="53">
        <v>21.31</v>
      </c>
      <c r="B612" s="42">
        <v>4621</v>
      </c>
      <c r="C612" s="43" t="str">
        <f t="shared" si="11"/>
        <v>Tech Sheet</v>
      </c>
      <c r="D612" s="44" t="s">
        <v>25</v>
      </c>
      <c r="E612" s="48" t="s">
        <v>1399</v>
      </c>
      <c r="F612" s="49" t="s">
        <v>1400</v>
      </c>
      <c r="G612" s="10">
        <v>2024</v>
      </c>
      <c r="H612" s="11" t="s">
        <v>152</v>
      </c>
      <c r="I612" s="10" t="s">
        <v>40</v>
      </c>
      <c r="J612" s="11" t="s">
        <v>29</v>
      </c>
      <c r="K612" s="10" t="s">
        <v>153</v>
      </c>
      <c r="L612" s="10" t="s">
        <v>766</v>
      </c>
      <c r="M612" s="12" t="s">
        <v>767</v>
      </c>
      <c r="N612" s="12">
        <v>0.125</v>
      </c>
      <c r="O612" s="11" t="s">
        <v>37</v>
      </c>
      <c r="P612" s="11" t="s">
        <v>37</v>
      </c>
      <c r="Q612" s="11" t="s">
        <v>28</v>
      </c>
      <c r="R612" s="11" t="s">
        <v>37</v>
      </c>
      <c r="S612" s="11" t="s">
        <v>28</v>
      </c>
      <c r="T612" s="10" t="s">
        <v>28</v>
      </c>
      <c r="U612" s="13">
        <v>75</v>
      </c>
      <c r="V612" s="14">
        <v>6</v>
      </c>
      <c r="W612" s="14">
        <v>10</v>
      </c>
      <c r="X612" s="14" t="s">
        <v>28</v>
      </c>
    </row>
    <row r="613" spans="1:24" s="15" customFormat="1" ht="42" customHeight="1" x14ac:dyDescent="0.25">
      <c r="A613" s="53">
        <v>21.31</v>
      </c>
      <c r="B613" s="42">
        <v>4621</v>
      </c>
      <c r="C613" s="43" t="str">
        <f t="shared" si="11"/>
        <v>Tech Sheet</v>
      </c>
      <c r="D613" s="44" t="s">
        <v>25</v>
      </c>
      <c r="E613" s="48" t="s">
        <v>1399</v>
      </c>
      <c r="F613" s="49" t="s">
        <v>1400</v>
      </c>
      <c r="G613" s="10">
        <v>2025</v>
      </c>
      <c r="H613" s="11" t="s">
        <v>152</v>
      </c>
      <c r="I613" s="10" t="s">
        <v>40</v>
      </c>
      <c r="J613" s="11" t="s">
        <v>29</v>
      </c>
      <c r="K613" s="10" t="s">
        <v>153</v>
      </c>
      <c r="L613" s="10" t="s">
        <v>766</v>
      </c>
      <c r="M613" s="12" t="s">
        <v>767</v>
      </c>
      <c r="N613" s="12">
        <v>0.125</v>
      </c>
      <c r="O613" s="11" t="s">
        <v>39</v>
      </c>
      <c r="P613" s="11" t="s">
        <v>39</v>
      </c>
      <c r="Q613" s="11" t="s">
        <v>39</v>
      </c>
      <c r="R613" s="11" t="s">
        <v>37</v>
      </c>
      <c r="S613" s="11" t="s">
        <v>28</v>
      </c>
      <c r="T613" s="10" t="s">
        <v>28</v>
      </c>
      <c r="U613" s="13">
        <v>75</v>
      </c>
      <c r="V613" s="14">
        <v>6</v>
      </c>
      <c r="W613" s="14">
        <v>10</v>
      </c>
      <c r="X613" s="14" t="s">
        <v>28</v>
      </c>
    </row>
    <row r="614" spans="1:24" s="15" customFormat="1" ht="42" customHeight="1" x14ac:dyDescent="0.25">
      <c r="A614" s="53">
        <v>21.34</v>
      </c>
      <c r="B614" s="42">
        <v>4995</v>
      </c>
      <c r="C614" s="43" t="str">
        <f t="shared" si="11"/>
        <v>Tech Sheet</v>
      </c>
      <c r="D614" s="44" t="s">
        <v>90</v>
      </c>
      <c r="E614" s="48" t="s">
        <v>1608</v>
      </c>
      <c r="F614" s="49" t="s">
        <v>1610</v>
      </c>
      <c r="G614" s="10">
        <v>2023</v>
      </c>
      <c r="H614" s="11" t="s">
        <v>1603</v>
      </c>
      <c r="I614" s="10" t="s">
        <v>40</v>
      </c>
      <c r="J614" s="11" t="s">
        <v>41</v>
      </c>
      <c r="K614" s="10" t="s">
        <v>1604</v>
      </c>
      <c r="L614" s="10" t="s">
        <v>1514</v>
      </c>
      <c r="M614" s="12" t="s">
        <v>1609</v>
      </c>
      <c r="N614" s="12">
        <v>0.13500000000000001</v>
      </c>
      <c r="O614" s="11" t="s">
        <v>37</v>
      </c>
      <c r="P614" s="11" t="s">
        <v>37</v>
      </c>
      <c r="Q614" s="11" t="s">
        <v>28</v>
      </c>
      <c r="R614" s="11" t="s">
        <v>37</v>
      </c>
      <c r="S614" s="11" t="s">
        <v>28</v>
      </c>
      <c r="T614" s="10" t="s">
        <v>28</v>
      </c>
      <c r="U614" s="13">
        <v>75</v>
      </c>
      <c r="V614" s="14">
        <v>6</v>
      </c>
      <c r="W614" s="14">
        <v>8</v>
      </c>
      <c r="X614" s="14" t="s">
        <v>28</v>
      </c>
    </row>
    <row r="615" spans="1:24" s="15" customFormat="1" ht="42" customHeight="1" x14ac:dyDescent="0.25">
      <c r="A615" s="53">
        <v>21.35</v>
      </c>
      <c r="B615" s="42">
        <v>1546</v>
      </c>
      <c r="C615" s="43" t="str">
        <f t="shared" si="11"/>
        <v>Tech Sheet</v>
      </c>
      <c r="D615" s="44" t="s">
        <v>73</v>
      </c>
      <c r="E615" s="48" t="s">
        <v>273</v>
      </c>
      <c r="F615" s="49" t="s">
        <v>274</v>
      </c>
      <c r="G615" s="10">
        <v>2024</v>
      </c>
      <c r="H615" s="11" t="s">
        <v>265</v>
      </c>
      <c r="I615" s="10" t="s">
        <v>40</v>
      </c>
      <c r="J615" s="11" t="s">
        <v>41</v>
      </c>
      <c r="K615" s="10" t="s">
        <v>272</v>
      </c>
      <c r="L615" s="10" t="s">
        <v>106</v>
      </c>
      <c r="M615" s="12" t="s">
        <v>268</v>
      </c>
      <c r="N615" s="12">
        <v>0.13</v>
      </c>
      <c r="O615" s="11" t="s">
        <v>37</v>
      </c>
      <c r="P615" s="11" t="s">
        <v>37</v>
      </c>
      <c r="Q615" s="11" t="s">
        <v>28</v>
      </c>
      <c r="R615" s="11" t="s">
        <v>37</v>
      </c>
      <c r="S615" s="11" t="s">
        <v>28</v>
      </c>
      <c r="T615" s="10" t="s">
        <v>28</v>
      </c>
      <c r="U615" s="13">
        <v>75</v>
      </c>
      <c r="V615" s="14">
        <v>6</v>
      </c>
      <c r="W615" s="14">
        <v>15</v>
      </c>
      <c r="X615" s="14" t="s">
        <v>28</v>
      </c>
    </row>
    <row r="616" spans="1:24" s="15" customFormat="1" ht="42" customHeight="1" x14ac:dyDescent="0.25">
      <c r="A616" s="53">
        <v>21.36</v>
      </c>
      <c r="B616" s="42">
        <v>2214</v>
      </c>
      <c r="C616" s="43" t="str">
        <f t="shared" si="11"/>
        <v>Tech Sheet</v>
      </c>
      <c r="D616" s="44" t="s">
        <v>25</v>
      </c>
      <c r="E616" s="48" t="s">
        <v>475</v>
      </c>
      <c r="F616" s="49" t="s">
        <v>477</v>
      </c>
      <c r="G616" s="10">
        <v>2024</v>
      </c>
      <c r="H616" s="11" t="s">
        <v>158</v>
      </c>
      <c r="I616" s="10" t="s">
        <v>40</v>
      </c>
      <c r="J616" s="11" t="s">
        <v>41</v>
      </c>
      <c r="K616" s="10" t="s">
        <v>275</v>
      </c>
      <c r="L616" s="10" t="s">
        <v>170</v>
      </c>
      <c r="M616" s="12" t="s">
        <v>476</v>
      </c>
      <c r="N616" s="12">
        <v>0.13500000000000001</v>
      </c>
      <c r="O616" s="11" t="s">
        <v>37</v>
      </c>
      <c r="P616" s="11" t="s">
        <v>37</v>
      </c>
      <c r="Q616" s="11" t="s">
        <v>37</v>
      </c>
      <c r="R616" s="11" t="s">
        <v>37</v>
      </c>
      <c r="S616" s="11" t="s">
        <v>28</v>
      </c>
      <c r="T616" s="10" t="s">
        <v>28</v>
      </c>
      <c r="U616" s="13">
        <v>75</v>
      </c>
      <c r="V616" s="14">
        <v>6</v>
      </c>
      <c r="W616" s="14">
        <v>19</v>
      </c>
      <c r="X616" s="14" t="s">
        <v>28</v>
      </c>
    </row>
    <row r="617" spans="1:24" s="15" customFormat="1" ht="42" customHeight="1" x14ac:dyDescent="0.25">
      <c r="A617" s="53">
        <v>21.36</v>
      </c>
      <c r="B617" s="42">
        <v>2214</v>
      </c>
      <c r="C617" s="43" t="str">
        <f t="shared" si="11"/>
        <v>Tech Sheet</v>
      </c>
      <c r="D617" s="44" t="s">
        <v>25</v>
      </c>
      <c r="E617" s="48" t="s">
        <v>475</v>
      </c>
      <c r="F617" s="49" t="s">
        <v>477</v>
      </c>
      <c r="G617" s="10">
        <v>2025</v>
      </c>
      <c r="H617" s="11" t="s">
        <v>158</v>
      </c>
      <c r="I617" s="10" t="s">
        <v>40</v>
      </c>
      <c r="J617" s="11" t="s">
        <v>41</v>
      </c>
      <c r="K617" s="10" t="s">
        <v>275</v>
      </c>
      <c r="L617" s="10" t="s">
        <v>170</v>
      </c>
      <c r="M617" s="12" t="s">
        <v>476</v>
      </c>
      <c r="N617" s="12">
        <v>0.13500000000000001</v>
      </c>
      <c r="O617" s="11" t="s">
        <v>39</v>
      </c>
      <c r="P617" s="11" t="s">
        <v>39</v>
      </c>
      <c r="Q617" s="11" t="s">
        <v>39</v>
      </c>
      <c r="R617" s="11" t="s">
        <v>37</v>
      </c>
      <c r="S617" s="11" t="s">
        <v>28</v>
      </c>
      <c r="T617" s="10" t="s">
        <v>28</v>
      </c>
      <c r="U617" s="13">
        <v>75</v>
      </c>
      <c r="V617" s="14">
        <v>6</v>
      </c>
      <c r="W617" s="14">
        <v>19</v>
      </c>
      <c r="X617" s="14" t="s">
        <v>28</v>
      </c>
    </row>
    <row r="618" spans="1:24" s="15" customFormat="1" ht="42" customHeight="1" x14ac:dyDescent="0.25">
      <c r="A618" s="53">
        <v>21.38</v>
      </c>
      <c r="B618" s="42">
        <v>4392</v>
      </c>
      <c r="C618" s="43" t="str">
        <f t="shared" si="11"/>
        <v>Tech Sheet</v>
      </c>
      <c r="D618" s="44" t="s">
        <v>90</v>
      </c>
      <c r="E618" s="48" t="s">
        <v>1292</v>
      </c>
      <c r="F618" s="49" t="s">
        <v>1293</v>
      </c>
      <c r="G618" s="10">
        <v>2024</v>
      </c>
      <c r="H618" s="11" t="s">
        <v>447</v>
      </c>
      <c r="I618" s="10" t="s">
        <v>121</v>
      </c>
      <c r="J618" s="11" t="s">
        <v>104</v>
      </c>
      <c r="K618" s="10" t="s">
        <v>459</v>
      </c>
      <c r="L618" s="10" t="s">
        <v>454</v>
      </c>
      <c r="M618" s="12" t="s">
        <v>455</v>
      </c>
      <c r="N618" s="12">
        <v>0.13500000000000001</v>
      </c>
      <c r="O618" s="11" t="s">
        <v>39</v>
      </c>
      <c r="P618" s="11" t="s">
        <v>39</v>
      </c>
      <c r="Q618" s="11" t="s">
        <v>37</v>
      </c>
      <c r="R618" s="11" t="s">
        <v>37</v>
      </c>
      <c r="S618" s="11" t="s">
        <v>28</v>
      </c>
      <c r="T618" s="10" t="s">
        <v>37</v>
      </c>
      <c r="U618" s="13">
        <v>75</v>
      </c>
      <c r="V618" s="14">
        <v>6</v>
      </c>
      <c r="W618" s="14">
        <v>16</v>
      </c>
      <c r="X618" s="14" t="s">
        <v>28</v>
      </c>
    </row>
    <row r="619" spans="1:24" s="15" customFormat="1" ht="42" customHeight="1" x14ac:dyDescent="0.25">
      <c r="A619" s="53">
        <v>21.38</v>
      </c>
      <c r="B619" s="42">
        <v>4392</v>
      </c>
      <c r="C619" s="43" t="str">
        <f t="shared" si="11"/>
        <v>Tech Sheet</v>
      </c>
      <c r="D619" s="44" t="s">
        <v>90</v>
      </c>
      <c r="E619" s="48" t="s">
        <v>1292</v>
      </c>
      <c r="F619" s="49" t="s">
        <v>1293</v>
      </c>
      <c r="G619" s="10">
        <v>2025</v>
      </c>
      <c r="H619" s="11" t="s">
        <v>447</v>
      </c>
      <c r="I619" s="10" t="s">
        <v>121</v>
      </c>
      <c r="J619" s="11" t="s">
        <v>104</v>
      </c>
      <c r="K619" s="10" t="s">
        <v>459</v>
      </c>
      <c r="L619" s="10" t="s">
        <v>454</v>
      </c>
      <c r="M619" s="12" t="s">
        <v>455</v>
      </c>
      <c r="N619" s="12">
        <v>0.13500000000000001</v>
      </c>
      <c r="O619" s="11" t="s">
        <v>39</v>
      </c>
      <c r="P619" s="11" t="s">
        <v>39</v>
      </c>
      <c r="Q619" s="11" t="s">
        <v>37</v>
      </c>
      <c r="R619" s="11" t="s">
        <v>37</v>
      </c>
      <c r="S619" s="11" t="s">
        <v>28</v>
      </c>
      <c r="T619" s="10" t="s">
        <v>37</v>
      </c>
      <c r="U619" s="13">
        <v>75</v>
      </c>
      <c r="V619" s="14">
        <v>6</v>
      </c>
      <c r="W619" s="14">
        <v>16</v>
      </c>
      <c r="X619" s="14" t="s">
        <v>28</v>
      </c>
    </row>
    <row r="620" spans="1:24" s="15" customFormat="1" ht="42" customHeight="1" x14ac:dyDescent="0.25">
      <c r="A620" s="53">
        <v>21.49</v>
      </c>
      <c r="B620" s="42">
        <v>1691</v>
      </c>
      <c r="C620" s="43" t="str">
        <f t="shared" si="11"/>
        <v>Tech Sheet</v>
      </c>
      <c r="D620" s="44" t="s">
        <v>25</v>
      </c>
      <c r="E620" s="48" t="s">
        <v>309</v>
      </c>
      <c r="F620" s="49" t="s">
        <v>310</v>
      </c>
      <c r="G620" s="10">
        <v>2023</v>
      </c>
      <c r="H620" s="11" t="s">
        <v>26</v>
      </c>
      <c r="I620" s="10" t="s">
        <v>35</v>
      </c>
      <c r="J620" s="11" t="s">
        <v>29</v>
      </c>
      <c r="K620" s="10" t="s">
        <v>308</v>
      </c>
      <c r="L620" s="10" t="s">
        <v>32</v>
      </c>
      <c r="M620" s="12" t="s">
        <v>33</v>
      </c>
      <c r="N620" s="12">
        <v>0.115</v>
      </c>
      <c r="O620" s="11" t="s">
        <v>37</v>
      </c>
      <c r="P620" s="11" t="s">
        <v>37</v>
      </c>
      <c r="Q620" s="11" t="s">
        <v>28</v>
      </c>
      <c r="R620" s="11" t="s">
        <v>28</v>
      </c>
      <c r="S620" s="11" t="s">
        <v>28</v>
      </c>
      <c r="T620" s="10" t="s">
        <v>28</v>
      </c>
      <c r="U620" s="13">
        <v>75</v>
      </c>
      <c r="V620" s="14">
        <v>6</v>
      </c>
      <c r="W620" s="14">
        <v>14</v>
      </c>
      <c r="X620" s="14" t="s">
        <v>28</v>
      </c>
    </row>
    <row r="621" spans="1:24" s="15" customFormat="1" ht="42" customHeight="1" x14ac:dyDescent="0.25">
      <c r="A621" s="53">
        <v>21.49</v>
      </c>
      <c r="B621" s="42">
        <v>1691</v>
      </c>
      <c r="C621" s="43" t="str">
        <f t="shared" si="11"/>
        <v>Tech Sheet</v>
      </c>
      <c r="D621" s="44" t="s">
        <v>25</v>
      </c>
      <c r="E621" s="48" t="s">
        <v>309</v>
      </c>
      <c r="F621" s="49" t="s">
        <v>310</v>
      </c>
      <c r="G621" s="10">
        <v>2024</v>
      </c>
      <c r="H621" s="11" t="s">
        <v>26</v>
      </c>
      <c r="I621" s="10" t="s">
        <v>35</v>
      </c>
      <c r="J621" s="11" t="s">
        <v>29</v>
      </c>
      <c r="K621" s="10" t="s">
        <v>308</v>
      </c>
      <c r="L621" s="10" t="s">
        <v>32</v>
      </c>
      <c r="M621" s="12" t="s">
        <v>33</v>
      </c>
      <c r="N621" s="12">
        <v>0.115</v>
      </c>
      <c r="O621" s="11" t="s">
        <v>39</v>
      </c>
      <c r="P621" s="11" t="s">
        <v>39</v>
      </c>
      <c r="Q621" s="11" t="s">
        <v>28</v>
      </c>
      <c r="R621" s="11" t="s">
        <v>28</v>
      </c>
      <c r="S621" s="11" t="s">
        <v>28</v>
      </c>
      <c r="T621" s="10" t="s">
        <v>28</v>
      </c>
      <c r="U621" s="13">
        <v>75</v>
      </c>
      <c r="V621" s="14">
        <v>6</v>
      </c>
      <c r="W621" s="14">
        <v>14</v>
      </c>
      <c r="X621" s="14" t="s">
        <v>28</v>
      </c>
    </row>
    <row r="622" spans="1:24" s="15" customFormat="1" ht="42" customHeight="1" x14ac:dyDescent="0.25">
      <c r="A622" s="53">
        <v>21.49</v>
      </c>
      <c r="B622" s="42">
        <v>1691</v>
      </c>
      <c r="C622" s="43" t="str">
        <f t="shared" si="11"/>
        <v>Tech Sheet</v>
      </c>
      <c r="D622" s="44" t="s">
        <v>25</v>
      </c>
      <c r="E622" s="48" t="s">
        <v>309</v>
      </c>
      <c r="F622" s="49" t="s">
        <v>310</v>
      </c>
      <c r="G622" s="10">
        <v>2025</v>
      </c>
      <c r="H622" s="11" t="s">
        <v>26</v>
      </c>
      <c r="I622" s="10" t="s">
        <v>35</v>
      </c>
      <c r="J622" s="11" t="s">
        <v>29</v>
      </c>
      <c r="K622" s="10" t="s">
        <v>308</v>
      </c>
      <c r="L622" s="10" t="s">
        <v>32</v>
      </c>
      <c r="M622" s="12" t="s">
        <v>33</v>
      </c>
      <c r="N622" s="12">
        <v>0.115</v>
      </c>
      <c r="O622" s="11" t="s">
        <v>39</v>
      </c>
      <c r="P622" s="11" t="s">
        <v>39</v>
      </c>
      <c r="Q622" s="11" t="s">
        <v>28</v>
      </c>
      <c r="R622" s="11" t="s">
        <v>28</v>
      </c>
      <c r="S622" s="11" t="s">
        <v>28</v>
      </c>
      <c r="T622" s="10" t="s">
        <v>28</v>
      </c>
      <c r="U622" s="13">
        <v>75</v>
      </c>
      <c r="V622" s="14">
        <v>6</v>
      </c>
      <c r="W622" s="14">
        <v>14</v>
      </c>
      <c r="X622" s="14" t="s">
        <v>28</v>
      </c>
    </row>
    <row r="623" spans="1:24" s="15" customFormat="1" ht="42" customHeight="1" x14ac:dyDescent="0.25">
      <c r="A623" s="53">
        <v>21.49</v>
      </c>
      <c r="B623" s="42">
        <v>5850</v>
      </c>
      <c r="C623" s="43" t="str">
        <f t="shared" si="11"/>
        <v>Tech Sheet</v>
      </c>
      <c r="D623" s="44" t="s">
        <v>73</v>
      </c>
      <c r="E623" s="48" t="s">
        <v>2309</v>
      </c>
      <c r="F623" s="49" t="s">
        <v>2310</v>
      </c>
      <c r="G623" s="10">
        <v>2024</v>
      </c>
      <c r="H623" s="11" t="s">
        <v>245</v>
      </c>
      <c r="I623" s="10" t="s">
        <v>40</v>
      </c>
      <c r="J623" s="11" t="s">
        <v>41</v>
      </c>
      <c r="K623" s="10" t="s">
        <v>2308</v>
      </c>
      <c r="L623" s="10" t="s">
        <v>248</v>
      </c>
      <c r="M623" s="12" t="s">
        <v>249</v>
      </c>
      <c r="N623" s="12">
        <v>0.125</v>
      </c>
      <c r="O623" s="11" t="s">
        <v>39</v>
      </c>
      <c r="P623" s="11" t="s">
        <v>39</v>
      </c>
      <c r="Q623" s="11" t="s">
        <v>28</v>
      </c>
      <c r="R623" s="11" t="s">
        <v>37</v>
      </c>
      <c r="S623" s="11" t="s">
        <v>28</v>
      </c>
      <c r="T623" s="10" t="s">
        <v>28</v>
      </c>
      <c r="U623" s="13">
        <v>75</v>
      </c>
      <c r="V623" s="14">
        <v>6</v>
      </c>
      <c r="W623" s="14">
        <v>0</v>
      </c>
      <c r="X623" s="14" t="s">
        <v>28</v>
      </c>
    </row>
    <row r="624" spans="1:24" s="15" customFormat="1" ht="42" customHeight="1" x14ac:dyDescent="0.25">
      <c r="A624" s="53">
        <v>21.49</v>
      </c>
      <c r="B624" s="42">
        <v>5850</v>
      </c>
      <c r="C624" s="43" t="str">
        <f t="shared" ref="C624:C642" si="12">HYPERLINK("http://www.alliancewine.com/-"&amp;IF(UPPER(G624)="N/V",0,G624)&amp;"-"&amp;B624,"Tech Sheet")</f>
        <v>Tech Sheet</v>
      </c>
      <c r="D624" s="44" t="s">
        <v>73</v>
      </c>
      <c r="E624" s="48" t="s">
        <v>2309</v>
      </c>
      <c r="F624" s="49" t="s">
        <v>2310</v>
      </c>
      <c r="G624" s="10">
        <v>2025</v>
      </c>
      <c r="H624" s="11" t="s">
        <v>245</v>
      </c>
      <c r="I624" s="10" t="s">
        <v>40</v>
      </c>
      <c r="J624" s="11" t="s">
        <v>41</v>
      </c>
      <c r="K624" s="10" t="s">
        <v>2308</v>
      </c>
      <c r="L624" s="10" t="s">
        <v>248</v>
      </c>
      <c r="M624" s="12" t="s">
        <v>249</v>
      </c>
      <c r="N624" s="12">
        <v>0.125</v>
      </c>
      <c r="O624" s="11" t="s">
        <v>39</v>
      </c>
      <c r="P624" s="11" t="s">
        <v>39</v>
      </c>
      <c r="Q624" s="11" t="s">
        <v>39</v>
      </c>
      <c r="R624" s="11" t="s">
        <v>37</v>
      </c>
      <c r="S624" s="11" t="s">
        <v>28</v>
      </c>
      <c r="T624" s="10" t="s">
        <v>28</v>
      </c>
      <c r="U624" s="13">
        <v>75</v>
      </c>
      <c r="V624" s="14">
        <v>6</v>
      </c>
      <c r="W624" s="14">
        <v>0</v>
      </c>
      <c r="X624" s="14" t="s">
        <v>28</v>
      </c>
    </row>
    <row r="625" spans="1:24" s="15" customFormat="1" ht="42" customHeight="1" x14ac:dyDescent="0.25">
      <c r="A625" s="53">
        <v>21.5</v>
      </c>
      <c r="B625" s="42">
        <v>5562</v>
      </c>
      <c r="C625" s="43" t="str">
        <f t="shared" si="12"/>
        <v>Tech Sheet</v>
      </c>
      <c r="D625" s="44" t="s">
        <v>73</v>
      </c>
      <c r="E625" s="48" t="s">
        <v>1997</v>
      </c>
      <c r="F625" s="49" t="s">
        <v>1999</v>
      </c>
      <c r="G625" s="10">
        <v>2024</v>
      </c>
      <c r="H625" s="11" t="s">
        <v>302</v>
      </c>
      <c r="I625" s="10" t="s">
        <v>40</v>
      </c>
      <c r="J625" s="11" t="s">
        <v>29</v>
      </c>
      <c r="K625" s="10" t="s">
        <v>1987</v>
      </c>
      <c r="L625" s="10" t="s">
        <v>1653</v>
      </c>
      <c r="M625" s="12" t="s">
        <v>1998</v>
      </c>
      <c r="N625" s="12">
        <v>0.13500000000000001</v>
      </c>
      <c r="O625" s="11" t="s">
        <v>39</v>
      </c>
      <c r="P625" s="11" t="s">
        <v>39</v>
      </c>
      <c r="Q625" s="11" t="s">
        <v>37</v>
      </c>
      <c r="R625" s="11" t="s">
        <v>37</v>
      </c>
      <c r="S625" s="11" t="s">
        <v>28</v>
      </c>
      <c r="T625" s="10" t="s">
        <v>28</v>
      </c>
      <c r="U625" s="13">
        <v>75</v>
      </c>
      <c r="V625" s="14">
        <v>6</v>
      </c>
      <c r="W625" s="14">
        <v>0</v>
      </c>
      <c r="X625" s="14" t="s">
        <v>28</v>
      </c>
    </row>
    <row r="626" spans="1:24" s="15" customFormat="1" ht="42" customHeight="1" x14ac:dyDescent="0.25">
      <c r="A626" s="53">
        <v>21.5</v>
      </c>
      <c r="B626" s="42">
        <v>5564</v>
      </c>
      <c r="C626" s="43" t="str">
        <f t="shared" si="12"/>
        <v>Tech Sheet</v>
      </c>
      <c r="D626" s="44" t="s">
        <v>73</v>
      </c>
      <c r="E626" s="48" t="s">
        <v>2004</v>
      </c>
      <c r="F626" s="49" t="s">
        <v>2006</v>
      </c>
      <c r="G626" s="10">
        <v>2023</v>
      </c>
      <c r="H626" s="11" t="s">
        <v>98</v>
      </c>
      <c r="I626" s="10" t="s">
        <v>40</v>
      </c>
      <c r="J626" s="11" t="s">
        <v>29</v>
      </c>
      <c r="K626" s="10" t="s">
        <v>2003</v>
      </c>
      <c r="L626" s="10" t="s">
        <v>101</v>
      </c>
      <c r="M626" s="12" t="s">
        <v>2005</v>
      </c>
      <c r="N626" s="12">
        <v>0.125</v>
      </c>
      <c r="O626" s="11" t="s">
        <v>28</v>
      </c>
      <c r="P626" s="11" t="s">
        <v>28</v>
      </c>
      <c r="Q626" s="11" t="s">
        <v>28</v>
      </c>
      <c r="R626" s="11" t="s">
        <v>37</v>
      </c>
      <c r="S626" s="11" t="s">
        <v>37</v>
      </c>
      <c r="T626" s="10" t="s">
        <v>28</v>
      </c>
      <c r="U626" s="13">
        <v>75</v>
      </c>
      <c r="V626" s="14">
        <v>6</v>
      </c>
      <c r="W626" s="14">
        <v>0</v>
      </c>
      <c r="X626" s="14" t="s">
        <v>28</v>
      </c>
    </row>
    <row r="627" spans="1:24" s="15" customFormat="1" ht="42" customHeight="1" x14ac:dyDescent="0.25">
      <c r="A627" s="53">
        <v>21.5</v>
      </c>
      <c r="B627" s="42">
        <v>6393</v>
      </c>
      <c r="C627" s="43" t="str">
        <f t="shared" si="12"/>
        <v>Tech Sheet</v>
      </c>
      <c r="D627" s="44" t="s">
        <v>73</v>
      </c>
      <c r="E627" s="48" t="s">
        <v>2416</v>
      </c>
      <c r="F627" s="49" t="s">
        <v>2417</v>
      </c>
      <c r="G627" s="10">
        <v>2017</v>
      </c>
      <c r="H627" s="11" t="s">
        <v>98</v>
      </c>
      <c r="I627" s="10" t="s">
        <v>40</v>
      </c>
      <c r="J627" s="11" t="s">
        <v>41</v>
      </c>
      <c r="K627" s="10" t="s">
        <v>2415</v>
      </c>
      <c r="L627" s="10" t="s">
        <v>58</v>
      </c>
      <c r="M627" s="12" t="s">
        <v>59</v>
      </c>
      <c r="N627" s="12">
        <v>0.13</v>
      </c>
      <c r="O627" s="11" t="s">
        <v>39</v>
      </c>
      <c r="P627" s="11" t="s">
        <v>39</v>
      </c>
      <c r="Q627" s="11" t="s">
        <v>39</v>
      </c>
      <c r="R627" s="11" t="s">
        <v>37</v>
      </c>
      <c r="S627" s="11" t="s">
        <v>37</v>
      </c>
      <c r="T627" s="10" t="s">
        <v>28</v>
      </c>
      <c r="U627" s="13">
        <v>75</v>
      </c>
      <c r="V627" s="14">
        <v>6</v>
      </c>
      <c r="W627" s="14">
        <v>0</v>
      </c>
      <c r="X627" s="14" t="s">
        <v>28</v>
      </c>
    </row>
    <row r="628" spans="1:24" s="15" customFormat="1" ht="42" customHeight="1" x14ac:dyDescent="0.25">
      <c r="A628" s="53">
        <v>21.5</v>
      </c>
      <c r="B628" s="42">
        <v>6393</v>
      </c>
      <c r="C628" s="43" t="str">
        <f t="shared" si="12"/>
        <v>Tech Sheet</v>
      </c>
      <c r="D628" s="44" t="s">
        <v>73</v>
      </c>
      <c r="E628" s="48" t="s">
        <v>2416</v>
      </c>
      <c r="F628" s="49" t="s">
        <v>2418</v>
      </c>
      <c r="G628" s="10">
        <v>2019</v>
      </c>
      <c r="H628" s="11" t="s">
        <v>98</v>
      </c>
      <c r="I628" s="10" t="s">
        <v>40</v>
      </c>
      <c r="J628" s="11" t="s">
        <v>41</v>
      </c>
      <c r="K628" s="10" t="s">
        <v>2415</v>
      </c>
      <c r="L628" s="10" t="s">
        <v>58</v>
      </c>
      <c r="M628" s="12" t="s">
        <v>59</v>
      </c>
      <c r="N628" s="12">
        <v>0.13</v>
      </c>
      <c r="O628" s="11" t="s">
        <v>39</v>
      </c>
      <c r="P628" s="11" t="s">
        <v>39</v>
      </c>
      <c r="Q628" s="11" t="s">
        <v>39</v>
      </c>
      <c r="R628" s="11" t="s">
        <v>37</v>
      </c>
      <c r="S628" s="11" t="s">
        <v>37</v>
      </c>
      <c r="T628" s="10" t="s">
        <v>28</v>
      </c>
      <c r="U628" s="13">
        <v>75</v>
      </c>
      <c r="V628" s="14">
        <v>6</v>
      </c>
      <c r="W628" s="14">
        <v>0</v>
      </c>
      <c r="X628" s="14" t="s">
        <v>28</v>
      </c>
    </row>
    <row r="629" spans="1:24" s="15" customFormat="1" ht="42" customHeight="1" x14ac:dyDescent="0.25">
      <c r="A629" s="53">
        <v>21.51</v>
      </c>
      <c r="B629" s="42">
        <v>5434</v>
      </c>
      <c r="C629" s="43" t="str">
        <f t="shared" si="12"/>
        <v>Tech Sheet</v>
      </c>
      <c r="D629" s="44" t="s">
        <v>90</v>
      </c>
      <c r="E629" s="48" t="s">
        <v>1814</v>
      </c>
      <c r="F629" s="49" t="s">
        <v>1817</v>
      </c>
      <c r="G629" s="10">
        <v>2023</v>
      </c>
      <c r="H629" s="11" t="s">
        <v>447</v>
      </c>
      <c r="I629" s="10" t="s">
        <v>121</v>
      </c>
      <c r="J629" s="11" t="s">
        <v>29</v>
      </c>
      <c r="K629" s="10" t="s">
        <v>448</v>
      </c>
      <c r="L629" s="10" t="s">
        <v>1815</v>
      </c>
      <c r="M629" s="12" t="s">
        <v>1816</v>
      </c>
      <c r="N629" s="12">
        <v>0.125</v>
      </c>
      <c r="O629" s="11" t="s">
        <v>37</v>
      </c>
      <c r="P629" s="11" t="s">
        <v>37</v>
      </c>
      <c r="Q629" s="11" t="s">
        <v>37</v>
      </c>
      <c r="R629" s="11" t="s">
        <v>37</v>
      </c>
      <c r="S629" s="11" t="s">
        <v>28</v>
      </c>
      <c r="T629" s="10" t="s">
        <v>28</v>
      </c>
      <c r="U629" s="13">
        <v>75</v>
      </c>
      <c r="V629" s="14">
        <v>6</v>
      </c>
      <c r="W629" s="14">
        <v>19</v>
      </c>
      <c r="X629" s="14" t="s">
        <v>28</v>
      </c>
    </row>
    <row r="630" spans="1:24" s="15" customFormat="1" ht="42" customHeight="1" x14ac:dyDescent="0.25">
      <c r="A630" s="53">
        <v>21.51</v>
      </c>
      <c r="B630" s="42">
        <v>5434</v>
      </c>
      <c r="C630" s="43" t="str">
        <f t="shared" si="12"/>
        <v>Tech Sheet</v>
      </c>
      <c r="D630" s="44" t="s">
        <v>90</v>
      </c>
      <c r="E630" s="48" t="s">
        <v>1814</v>
      </c>
      <c r="F630" s="49" t="s">
        <v>1817</v>
      </c>
      <c r="G630" s="10">
        <v>2024</v>
      </c>
      <c r="H630" s="11" t="s">
        <v>447</v>
      </c>
      <c r="I630" s="10" t="s">
        <v>121</v>
      </c>
      <c r="J630" s="11" t="s">
        <v>29</v>
      </c>
      <c r="K630" s="10" t="s">
        <v>448</v>
      </c>
      <c r="L630" s="10" t="s">
        <v>1815</v>
      </c>
      <c r="M630" s="12" t="s">
        <v>1816</v>
      </c>
      <c r="N630" s="12">
        <v>0.125</v>
      </c>
      <c r="O630" s="11" t="s">
        <v>39</v>
      </c>
      <c r="P630" s="11" t="s">
        <v>39</v>
      </c>
      <c r="Q630" s="11" t="s">
        <v>37</v>
      </c>
      <c r="R630" s="11" t="s">
        <v>37</v>
      </c>
      <c r="S630" s="11" t="s">
        <v>28</v>
      </c>
      <c r="T630" s="10" t="s">
        <v>28</v>
      </c>
      <c r="U630" s="13">
        <v>75</v>
      </c>
      <c r="V630" s="14">
        <v>6</v>
      </c>
      <c r="W630" s="14">
        <v>19</v>
      </c>
      <c r="X630" s="14" t="s">
        <v>28</v>
      </c>
    </row>
    <row r="631" spans="1:24" s="15" customFormat="1" ht="42" customHeight="1" x14ac:dyDescent="0.25">
      <c r="A631" s="53">
        <v>21.54</v>
      </c>
      <c r="B631" s="42">
        <v>4385</v>
      </c>
      <c r="C631" s="43" t="str">
        <f t="shared" si="12"/>
        <v>Tech Sheet</v>
      </c>
      <c r="D631" s="44" t="s">
        <v>90</v>
      </c>
      <c r="E631" s="48" t="s">
        <v>1287</v>
      </c>
      <c r="F631" s="49" t="s">
        <v>1289</v>
      </c>
      <c r="G631" s="10">
        <v>2024</v>
      </c>
      <c r="H631" s="11" t="s">
        <v>893</v>
      </c>
      <c r="I631" s="10" t="s">
        <v>40</v>
      </c>
      <c r="J631" s="11" t="s">
        <v>29</v>
      </c>
      <c r="K631" s="10" t="s">
        <v>894</v>
      </c>
      <c r="L631" s="10" t="s">
        <v>896</v>
      </c>
      <c r="M631" s="12" t="s">
        <v>1288</v>
      </c>
      <c r="N631" s="12">
        <v>0.125</v>
      </c>
      <c r="O631" s="11" t="s">
        <v>37</v>
      </c>
      <c r="P631" s="11" t="s">
        <v>37</v>
      </c>
      <c r="Q631" s="11" t="s">
        <v>28</v>
      </c>
      <c r="R631" s="11" t="s">
        <v>37</v>
      </c>
      <c r="S631" s="11" t="s">
        <v>28</v>
      </c>
      <c r="T631" s="10" t="s">
        <v>28</v>
      </c>
      <c r="U631" s="13">
        <v>75</v>
      </c>
      <c r="V631" s="14">
        <v>12</v>
      </c>
      <c r="W631" s="14">
        <v>9</v>
      </c>
      <c r="X631" s="14" t="s">
        <v>28</v>
      </c>
    </row>
    <row r="632" spans="1:24" s="15" customFormat="1" ht="42" customHeight="1" x14ac:dyDescent="0.25">
      <c r="A632" s="53">
        <v>21.54</v>
      </c>
      <c r="B632" s="42">
        <v>4994</v>
      </c>
      <c r="C632" s="43" t="str">
        <f t="shared" si="12"/>
        <v>Tech Sheet</v>
      </c>
      <c r="D632" s="44" t="s">
        <v>90</v>
      </c>
      <c r="E632" s="48" t="s">
        <v>1605</v>
      </c>
      <c r="F632" s="49" t="s">
        <v>1607</v>
      </c>
      <c r="G632" s="10">
        <v>2024</v>
      </c>
      <c r="H632" s="11" t="s">
        <v>1603</v>
      </c>
      <c r="I632" s="10" t="s">
        <v>40</v>
      </c>
      <c r="J632" s="11" t="s">
        <v>29</v>
      </c>
      <c r="K632" s="10" t="s">
        <v>1604</v>
      </c>
      <c r="L632" s="10" t="s">
        <v>380</v>
      </c>
      <c r="M632" s="12" t="s">
        <v>1606</v>
      </c>
      <c r="N632" s="12">
        <v>0.13</v>
      </c>
      <c r="O632" s="11" t="s">
        <v>37</v>
      </c>
      <c r="P632" s="11" t="s">
        <v>37</v>
      </c>
      <c r="Q632" s="11" t="s">
        <v>28</v>
      </c>
      <c r="R632" s="11" t="s">
        <v>37</v>
      </c>
      <c r="S632" s="11" t="s">
        <v>28</v>
      </c>
      <c r="T632" s="10" t="s">
        <v>28</v>
      </c>
      <c r="U632" s="13">
        <v>75</v>
      </c>
      <c r="V632" s="14">
        <v>6</v>
      </c>
      <c r="W632" s="14">
        <v>8</v>
      </c>
      <c r="X632" s="14" t="s">
        <v>28</v>
      </c>
    </row>
    <row r="633" spans="1:24" s="15" customFormat="1" ht="42" customHeight="1" x14ac:dyDescent="0.25">
      <c r="A633" s="53">
        <v>21.54</v>
      </c>
      <c r="B633" s="42">
        <v>4994</v>
      </c>
      <c r="C633" s="43" t="str">
        <f t="shared" si="12"/>
        <v>Tech Sheet</v>
      </c>
      <c r="D633" s="44" t="s">
        <v>90</v>
      </c>
      <c r="E633" s="48" t="s">
        <v>1605</v>
      </c>
      <c r="F633" s="49" t="s">
        <v>1607</v>
      </c>
      <c r="G633" s="10">
        <v>2025</v>
      </c>
      <c r="H633" s="11" t="s">
        <v>1603</v>
      </c>
      <c r="I633" s="10" t="s">
        <v>40</v>
      </c>
      <c r="J633" s="11" t="s">
        <v>29</v>
      </c>
      <c r="K633" s="10" t="s">
        <v>1604</v>
      </c>
      <c r="L633" s="10" t="s">
        <v>380</v>
      </c>
      <c r="M633" s="12" t="s">
        <v>1606</v>
      </c>
      <c r="N633" s="12">
        <v>0.13</v>
      </c>
      <c r="O633" s="11" t="s">
        <v>39</v>
      </c>
      <c r="P633" s="11" t="s">
        <v>39</v>
      </c>
      <c r="Q633" s="11" t="s">
        <v>39</v>
      </c>
      <c r="R633" s="11" t="s">
        <v>37</v>
      </c>
      <c r="S633" s="11" t="s">
        <v>28</v>
      </c>
      <c r="T633" s="10" t="s">
        <v>28</v>
      </c>
      <c r="U633" s="13">
        <v>75</v>
      </c>
      <c r="V633" s="14">
        <v>6</v>
      </c>
      <c r="W633" s="14">
        <v>8</v>
      </c>
      <c r="X633" s="14" t="s">
        <v>28</v>
      </c>
    </row>
    <row r="634" spans="1:24" s="15" customFormat="1" ht="42" customHeight="1" x14ac:dyDescent="0.25">
      <c r="A634" s="53">
        <v>21.54</v>
      </c>
      <c r="B634" s="42">
        <v>4995</v>
      </c>
      <c r="C634" s="43" t="str">
        <f t="shared" si="12"/>
        <v>Tech Sheet</v>
      </c>
      <c r="D634" s="44" t="s">
        <v>90</v>
      </c>
      <c r="E634" s="48" t="s">
        <v>1608</v>
      </c>
      <c r="F634" s="49" t="s">
        <v>1612</v>
      </c>
      <c r="G634" s="10">
        <v>2024</v>
      </c>
      <c r="H634" s="11" t="s">
        <v>1603</v>
      </c>
      <c r="I634" s="10" t="s">
        <v>40</v>
      </c>
      <c r="J634" s="11" t="s">
        <v>41</v>
      </c>
      <c r="K634" s="10" t="s">
        <v>1604</v>
      </c>
      <c r="L634" s="10" t="s">
        <v>1514</v>
      </c>
      <c r="M634" s="12" t="s">
        <v>1611</v>
      </c>
      <c r="N634" s="12">
        <v>0.14000000000000001</v>
      </c>
      <c r="O634" s="11" t="s">
        <v>39</v>
      </c>
      <c r="P634" s="11" t="s">
        <v>39</v>
      </c>
      <c r="Q634" s="11" t="s">
        <v>39</v>
      </c>
      <c r="R634" s="11" t="s">
        <v>37</v>
      </c>
      <c r="S634" s="11" t="s">
        <v>28</v>
      </c>
      <c r="T634" s="10" t="s">
        <v>28</v>
      </c>
      <c r="U634" s="13">
        <v>75</v>
      </c>
      <c r="V634" s="14">
        <v>6</v>
      </c>
      <c r="W634" s="14">
        <v>8</v>
      </c>
      <c r="X634" s="14" t="s">
        <v>28</v>
      </c>
    </row>
    <row r="635" spans="1:24" s="15" customFormat="1" ht="42" customHeight="1" x14ac:dyDescent="0.25">
      <c r="A635" s="53">
        <v>21.58</v>
      </c>
      <c r="B635" s="42">
        <v>7809</v>
      </c>
      <c r="C635" s="43" t="str">
        <f t="shared" si="12"/>
        <v>Tech Sheet</v>
      </c>
      <c r="D635" s="44" t="s">
        <v>2589</v>
      </c>
      <c r="E635" s="48" t="s">
        <v>2599</v>
      </c>
      <c r="F635" s="49" t="s">
        <v>2601</v>
      </c>
      <c r="G635" s="10">
        <v>2023</v>
      </c>
      <c r="H635" s="11" t="s">
        <v>2590</v>
      </c>
      <c r="I635" s="10" t="s">
        <v>40</v>
      </c>
      <c r="J635" s="11" t="s">
        <v>29</v>
      </c>
      <c r="K635" s="10" t="s">
        <v>2591</v>
      </c>
      <c r="L635" s="10" t="s">
        <v>101</v>
      </c>
      <c r="M635" s="12" t="s">
        <v>2600</v>
      </c>
      <c r="N635" s="12">
        <v>0.125</v>
      </c>
      <c r="O635" s="11" t="s">
        <v>37</v>
      </c>
      <c r="P635" s="11" t="s">
        <v>28</v>
      </c>
      <c r="Q635" s="11" t="s">
        <v>28</v>
      </c>
      <c r="R635" s="11" t="s">
        <v>28</v>
      </c>
      <c r="S635" s="11" t="s">
        <v>28</v>
      </c>
      <c r="T635" s="10" t="s">
        <v>28</v>
      </c>
      <c r="U635" s="13">
        <v>75</v>
      </c>
      <c r="V635" s="14">
        <v>12</v>
      </c>
      <c r="W635" s="14">
        <v>7</v>
      </c>
      <c r="X635" s="14" t="s">
        <v>28</v>
      </c>
    </row>
    <row r="636" spans="1:24" s="15" customFormat="1" ht="42" customHeight="1" x14ac:dyDescent="0.25">
      <c r="A636" s="53">
        <v>21.59</v>
      </c>
      <c r="B636" s="42">
        <v>7804</v>
      </c>
      <c r="C636" s="43" t="str">
        <f t="shared" si="12"/>
        <v>Tech Sheet</v>
      </c>
      <c r="D636" s="44" t="s">
        <v>2589</v>
      </c>
      <c r="E636" s="48" t="s">
        <v>2592</v>
      </c>
      <c r="F636" s="49" t="s">
        <v>2594</v>
      </c>
      <c r="G636" s="10">
        <v>2021</v>
      </c>
      <c r="H636" s="11" t="s">
        <v>2590</v>
      </c>
      <c r="I636" s="10" t="s">
        <v>40</v>
      </c>
      <c r="J636" s="11" t="s">
        <v>41</v>
      </c>
      <c r="K636" s="10" t="s">
        <v>2591</v>
      </c>
      <c r="L636" s="10" t="s">
        <v>76</v>
      </c>
      <c r="M636" s="12" t="s">
        <v>2593</v>
      </c>
      <c r="N636" s="12">
        <v>0.13500000000000001</v>
      </c>
      <c r="O636" s="11" t="s">
        <v>28</v>
      </c>
      <c r="P636" s="11" t="s">
        <v>28</v>
      </c>
      <c r="Q636" s="11" t="s">
        <v>28</v>
      </c>
      <c r="R636" s="11" t="s">
        <v>28</v>
      </c>
      <c r="S636" s="11" t="s">
        <v>28</v>
      </c>
      <c r="T636" s="10" t="s">
        <v>28</v>
      </c>
      <c r="U636" s="13">
        <v>75</v>
      </c>
      <c r="V636" s="14">
        <v>12</v>
      </c>
      <c r="W636" s="14">
        <v>7</v>
      </c>
      <c r="X636" s="14" t="s">
        <v>28</v>
      </c>
    </row>
    <row r="637" spans="1:24" s="15" customFormat="1" ht="42" customHeight="1" x14ac:dyDescent="0.25">
      <c r="A637" s="53">
        <v>21.6</v>
      </c>
      <c r="B637" s="42">
        <v>4764</v>
      </c>
      <c r="C637" s="43" t="str">
        <f t="shared" si="12"/>
        <v>Tech Sheet</v>
      </c>
      <c r="D637" s="44" t="s">
        <v>73</v>
      </c>
      <c r="E637" s="48" t="s">
        <v>1469</v>
      </c>
      <c r="F637" s="49" t="s">
        <v>1471</v>
      </c>
      <c r="G637" s="10" t="s">
        <v>24</v>
      </c>
      <c r="H637" s="11" t="s">
        <v>292</v>
      </c>
      <c r="I637" s="10" t="s">
        <v>121</v>
      </c>
      <c r="J637" s="11" t="s">
        <v>29</v>
      </c>
      <c r="K637" s="10" t="s">
        <v>1016</v>
      </c>
      <c r="L637" s="10" t="s">
        <v>81</v>
      </c>
      <c r="M637" s="12" t="s">
        <v>1470</v>
      </c>
      <c r="N637" s="12">
        <v>0.12</v>
      </c>
      <c r="O637" s="11" t="s">
        <v>37</v>
      </c>
      <c r="P637" s="11" t="s">
        <v>37</v>
      </c>
      <c r="Q637" s="11" t="s">
        <v>28</v>
      </c>
      <c r="R637" s="11" t="s">
        <v>28</v>
      </c>
      <c r="S637" s="11" t="s">
        <v>28</v>
      </c>
      <c r="T637" s="10" t="s">
        <v>28</v>
      </c>
      <c r="U637" s="13">
        <v>75</v>
      </c>
      <c r="V637" s="14">
        <v>6</v>
      </c>
      <c r="W637" s="14">
        <v>14</v>
      </c>
      <c r="X637" s="14" t="s">
        <v>28</v>
      </c>
    </row>
    <row r="638" spans="1:24" s="15" customFormat="1" ht="42" customHeight="1" x14ac:dyDescent="0.25">
      <c r="A638" s="53">
        <v>21.6</v>
      </c>
      <c r="B638" s="42">
        <v>4825</v>
      </c>
      <c r="C638" s="43" t="str">
        <f t="shared" si="12"/>
        <v>Tech Sheet</v>
      </c>
      <c r="D638" s="44" t="s">
        <v>73</v>
      </c>
      <c r="E638" s="48" t="s">
        <v>1486</v>
      </c>
      <c r="F638" s="49" t="s">
        <v>1488</v>
      </c>
      <c r="G638" s="10" t="s">
        <v>24</v>
      </c>
      <c r="H638" s="11" t="s">
        <v>292</v>
      </c>
      <c r="I638" s="10" t="s">
        <v>121</v>
      </c>
      <c r="J638" s="11" t="s">
        <v>104</v>
      </c>
      <c r="K638" s="10" t="s">
        <v>1016</v>
      </c>
      <c r="L638" s="10" t="s">
        <v>81</v>
      </c>
      <c r="M638" s="12" t="s">
        <v>1487</v>
      </c>
      <c r="N638" s="12">
        <v>0.12</v>
      </c>
      <c r="O638" s="11" t="s">
        <v>37</v>
      </c>
      <c r="P638" s="11" t="s">
        <v>37</v>
      </c>
      <c r="Q638" s="11" t="s">
        <v>28</v>
      </c>
      <c r="R638" s="11" t="s">
        <v>28</v>
      </c>
      <c r="S638" s="11" t="s">
        <v>28</v>
      </c>
      <c r="T638" s="10" t="s">
        <v>28</v>
      </c>
      <c r="U638" s="13">
        <v>75</v>
      </c>
      <c r="V638" s="14">
        <v>6</v>
      </c>
      <c r="W638" s="14">
        <v>14</v>
      </c>
      <c r="X638" s="14" t="s">
        <v>28</v>
      </c>
    </row>
    <row r="639" spans="1:24" s="15" customFormat="1" ht="42" customHeight="1" x14ac:dyDescent="0.25">
      <c r="A639" s="53">
        <v>21.66</v>
      </c>
      <c r="B639" s="42">
        <v>2198</v>
      </c>
      <c r="C639" s="43" t="str">
        <f t="shared" si="12"/>
        <v>Tech Sheet</v>
      </c>
      <c r="D639" s="44" t="s">
        <v>90</v>
      </c>
      <c r="E639" s="48" t="s">
        <v>464</v>
      </c>
      <c r="F639" s="49" t="s">
        <v>465</v>
      </c>
      <c r="G639" s="10">
        <v>2021</v>
      </c>
      <c r="H639" s="11" t="s">
        <v>447</v>
      </c>
      <c r="I639" s="10" t="s">
        <v>40</v>
      </c>
      <c r="J639" s="11" t="s">
        <v>41</v>
      </c>
      <c r="K639" s="10" t="s">
        <v>459</v>
      </c>
      <c r="L639" s="10" t="s">
        <v>454</v>
      </c>
      <c r="M639" s="12" t="s">
        <v>455</v>
      </c>
      <c r="N639" s="12">
        <v>0.14000000000000001</v>
      </c>
      <c r="O639" s="11" t="s">
        <v>37</v>
      </c>
      <c r="P639" s="11" t="s">
        <v>37</v>
      </c>
      <c r="Q639" s="11" t="s">
        <v>37</v>
      </c>
      <c r="R639" s="11" t="s">
        <v>37</v>
      </c>
      <c r="S639" s="11" t="s">
        <v>28</v>
      </c>
      <c r="T639" s="10" t="s">
        <v>37</v>
      </c>
      <c r="U639" s="13">
        <v>75</v>
      </c>
      <c r="V639" s="14">
        <v>6</v>
      </c>
      <c r="W639" s="14">
        <v>11</v>
      </c>
      <c r="X639" s="14" t="s">
        <v>28</v>
      </c>
    </row>
    <row r="640" spans="1:24" s="15" customFormat="1" ht="42" customHeight="1" x14ac:dyDescent="0.25">
      <c r="A640" s="53">
        <v>21.66</v>
      </c>
      <c r="B640" s="42">
        <v>2198</v>
      </c>
      <c r="C640" s="43" t="str">
        <f t="shared" si="12"/>
        <v>Tech Sheet</v>
      </c>
      <c r="D640" s="44" t="s">
        <v>90</v>
      </c>
      <c r="E640" s="48" t="s">
        <v>464</v>
      </c>
      <c r="F640" s="49" t="s">
        <v>465</v>
      </c>
      <c r="G640" s="10">
        <v>2022</v>
      </c>
      <c r="H640" s="11" t="s">
        <v>447</v>
      </c>
      <c r="I640" s="10" t="s">
        <v>40</v>
      </c>
      <c r="J640" s="11" t="s">
        <v>41</v>
      </c>
      <c r="K640" s="10" t="s">
        <v>459</v>
      </c>
      <c r="L640" s="10" t="s">
        <v>454</v>
      </c>
      <c r="M640" s="12" t="s">
        <v>455</v>
      </c>
      <c r="N640" s="12">
        <v>0.14000000000000001</v>
      </c>
      <c r="O640" s="11" t="s">
        <v>39</v>
      </c>
      <c r="P640" s="11" t="s">
        <v>39</v>
      </c>
      <c r="Q640" s="11" t="s">
        <v>37</v>
      </c>
      <c r="R640" s="11" t="s">
        <v>37</v>
      </c>
      <c r="S640" s="11" t="s">
        <v>28</v>
      </c>
      <c r="T640" s="10" t="s">
        <v>37</v>
      </c>
      <c r="U640" s="13">
        <v>75</v>
      </c>
      <c r="V640" s="14">
        <v>6</v>
      </c>
      <c r="W640" s="14">
        <v>11</v>
      </c>
      <c r="X640" s="14" t="s">
        <v>28</v>
      </c>
    </row>
    <row r="641" spans="1:24" s="15" customFormat="1" ht="42" customHeight="1" x14ac:dyDescent="0.25">
      <c r="A641" s="53">
        <v>21.74</v>
      </c>
      <c r="B641" s="42">
        <v>5825</v>
      </c>
      <c r="C641" s="43" t="str">
        <f t="shared" si="12"/>
        <v>Tech Sheet</v>
      </c>
      <c r="D641" s="44" t="s">
        <v>208</v>
      </c>
      <c r="E641" s="48" t="s">
        <v>2276</v>
      </c>
      <c r="F641" s="49" t="s">
        <v>2280</v>
      </c>
      <c r="G641" s="10">
        <v>2025</v>
      </c>
      <c r="H641" s="11" t="s">
        <v>209</v>
      </c>
      <c r="I641" s="10" t="s">
        <v>40</v>
      </c>
      <c r="J641" s="11" t="s">
        <v>29</v>
      </c>
      <c r="K641" s="10" t="s">
        <v>210</v>
      </c>
      <c r="L641" s="10" t="s">
        <v>1875</v>
      </c>
      <c r="M641" s="12" t="s">
        <v>2279</v>
      </c>
      <c r="N641" s="12">
        <v>0.125</v>
      </c>
      <c r="O641" s="11" t="s">
        <v>39</v>
      </c>
      <c r="P641" s="11" t="s">
        <v>39</v>
      </c>
      <c r="Q641" s="11" t="s">
        <v>28</v>
      </c>
      <c r="R641" s="11" t="s">
        <v>28</v>
      </c>
      <c r="S641" s="11" t="s">
        <v>28</v>
      </c>
      <c r="T641" s="10" t="s">
        <v>28</v>
      </c>
      <c r="U641" s="13">
        <v>75</v>
      </c>
      <c r="V641" s="14">
        <v>6</v>
      </c>
      <c r="W641" s="14">
        <v>11</v>
      </c>
      <c r="X641" s="14" t="s">
        <v>28</v>
      </c>
    </row>
    <row r="642" spans="1:24" s="15" customFormat="1" ht="42" customHeight="1" x14ac:dyDescent="0.25">
      <c r="A642" s="53">
        <v>21.75</v>
      </c>
      <c r="B642" s="42">
        <v>1309</v>
      </c>
      <c r="C642" s="43" t="str">
        <f t="shared" si="12"/>
        <v>Tech Sheet</v>
      </c>
      <c r="D642" s="44" t="s">
        <v>54</v>
      </c>
      <c r="E642" s="48" t="s">
        <v>177</v>
      </c>
      <c r="F642" s="49" t="s">
        <v>180</v>
      </c>
      <c r="G642" s="10">
        <v>2023</v>
      </c>
      <c r="H642" s="11" t="s">
        <v>164</v>
      </c>
      <c r="I642" s="10" t="s">
        <v>40</v>
      </c>
      <c r="J642" s="11" t="s">
        <v>41</v>
      </c>
      <c r="K642" s="10" t="s">
        <v>173</v>
      </c>
      <c r="L642" s="10" t="s">
        <v>178</v>
      </c>
      <c r="M642" s="12" t="s">
        <v>179</v>
      </c>
      <c r="N642" s="12">
        <v>0.13500000000000001</v>
      </c>
      <c r="O642" s="11" t="s">
        <v>37</v>
      </c>
      <c r="P642" s="11" t="s">
        <v>37</v>
      </c>
      <c r="Q642" s="11" t="s">
        <v>28</v>
      </c>
      <c r="R642" s="11" t="s">
        <v>37</v>
      </c>
      <c r="S642" s="11" t="s">
        <v>28</v>
      </c>
      <c r="T642" s="10" t="s">
        <v>28</v>
      </c>
      <c r="U642" s="13">
        <v>75</v>
      </c>
      <c r="V642" s="14">
        <v>6</v>
      </c>
      <c r="W642" s="14">
        <v>28</v>
      </c>
      <c r="X642" s="14" t="s">
        <v>28</v>
      </c>
    </row>
    <row r="643" spans="1:24" s="15" customFormat="1" ht="42" customHeight="1" x14ac:dyDescent="0.25">
      <c r="A643" s="53">
        <v>21.75</v>
      </c>
      <c r="B643" s="42">
        <v>1309</v>
      </c>
      <c r="C643" s="43"/>
      <c r="D643" s="44" t="s">
        <v>54</v>
      </c>
      <c r="E643" s="48" t="s">
        <v>177</v>
      </c>
      <c r="F643" s="49" t="s">
        <v>180</v>
      </c>
      <c r="G643" s="10">
        <v>2024</v>
      </c>
      <c r="H643" s="11" t="s">
        <v>164</v>
      </c>
      <c r="I643" s="10" t="s">
        <v>40</v>
      </c>
      <c r="J643" s="11" t="s">
        <v>41</v>
      </c>
      <c r="K643" s="10" t="s">
        <v>173</v>
      </c>
      <c r="L643" s="10" t="s">
        <v>178</v>
      </c>
      <c r="M643" s="12" t="s">
        <v>179</v>
      </c>
      <c r="N643" s="12">
        <v>0.13500000000000001</v>
      </c>
      <c r="O643" s="11" t="s">
        <v>39</v>
      </c>
      <c r="P643" s="11" t="s">
        <v>39</v>
      </c>
      <c r="Q643" s="11" t="s">
        <v>39</v>
      </c>
      <c r="R643" s="11" t="s">
        <v>37</v>
      </c>
      <c r="S643" s="11" t="s">
        <v>28</v>
      </c>
      <c r="T643" s="10" t="s">
        <v>28</v>
      </c>
      <c r="U643" s="13">
        <v>75</v>
      </c>
      <c r="V643" s="14">
        <v>6</v>
      </c>
      <c r="W643" s="14">
        <v>28</v>
      </c>
      <c r="X643" s="14" t="s">
        <v>28</v>
      </c>
    </row>
    <row r="644" spans="1:24" s="15" customFormat="1" ht="42" customHeight="1" x14ac:dyDescent="0.25">
      <c r="A644" s="53">
        <v>21.75</v>
      </c>
      <c r="B644" s="42">
        <v>1309</v>
      </c>
      <c r="C644" s="43"/>
      <c r="D644" s="44" t="s">
        <v>54</v>
      </c>
      <c r="E644" s="48" t="s">
        <v>177</v>
      </c>
      <c r="F644" s="49" t="s">
        <v>180</v>
      </c>
      <c r="G644" s="10">
        <v>2025</v>
      </c>
      <c r="H644" s="11" t="s">
        <v>164</v>
      </c>
      <c r="I644" s="10" t="s">
        <v>40</v>
      </c>
      <c r="J644" s="11" t="s">
        <v>41</v>
      </c>
      <c r="K644" s="10" t="s">
        <v>173</v>
      </c>
      <c r="L644" s="10" t="s">
        <v>178</v>
      </c>
      <c r="M644" s="12" t="s">
        <v>179</v>
      </c>
      <c r="N644" s="12">
        <v>0.13500000000000001</v>
      </c>
      <c r="O644" s="11" t="s">
        <v>39</v>
      </c>
      <c r="P644" s="11" t="s">
        <v>39</v>
      </c>
      <c r="Q644" s="11" t="s">
        <v>39</v>
      </c>
      <c r="R644" s="11" t="s">
        <v>37</v>
      </c>
      <c r="S644" s="11" t="s">
        <v>28</v>
      </c>
      <c r="T644" s="10" t="s">
        <v>28</v>
      </c>
      <c r="U644" s="13">
        <v>75</v>
      </c>
      <c r="V644" s="14">
        <v>6</v>
      </c>
      <c r="W644" s="14">
        <v>28</v>
      </c>
      <c r="X644" s="14" t="s">
        <v>28</v>
      </c>
    </row>
    <row r="645" spans="1:24" s="15" customFormat="1" ht="42" customHeight="1" x14ac:dyDescent="0.25">
      <c r="A645" s="53">
        <v>21.75</v>
      </c>
      <c r="B645" s="42">
        <v>2691</v>
      </c>
      <c r="C645" s="43" t="str">
        <f t="shared" ref="C645:C660" si="13">HYPERLINK("http://www.alliancewine.com/-"&amp;IF(UPPER(G645)="N/V",0,G645)&amp;"-"&amp;B645,"Tech Sheet")</f>
        <v>Tech Sheet</v>
      </c>
      <c r="D645" s="44" t="s">
        <v>73</v>
      </c>
      <c r="E645" s="48" t="s">
        <v>596</v>
      </c>
      <c r="F645" s="49" t="s">
        <v>598</v>
      </c>
      <c r="G645" s="10">
        <v>2022</v>
      </c>
      <c r="H645" s="11" t="s">
        <v>302</v>
      </c>
      <c r="I645" s="10" t="s">
        <v>40</v>
      </c>
      <c r="J645" s="11" t="s">
        <v>41</v>
      </c>
      <c r="K645" s="10" t="s">
        <v>303</v>
      </c>
      <c r="L645" s="10" t="s">
        <v>305</v>
      </c>
      <c r="M645" s="12" t="s">
        <v>597</v>
      </c>
      <c r="N645" s="12">
        <v>0.15</v>
      </c>
      <c r="O645" s="11" t="s">
        <v>37</v>
      </c>
      <c r="P645" s="11" t="s">
        <v>37</v>
      </c>
      <c r="Q645" s="11" t="s">
        <v>28</v>
      </c>
      <c r="R645" s="11" t="s">
        <v>37</v>
      </c>
      <c r="S645" s="11" t="s">
        <v>28</v>
      </c>
      <c r="T645" s="10" t="s">
        <v>28</v>
      </c>
      <c r="U645" s="13">
        <v>75</v>
      </c>
      <c r="V645" s="14">
        <v>12</v>
      </c>
      <c r="W645" s="14">
        <v>11</v>
      </c>
      <c r="X645" s="14" t="s">
        <v>28</v>
      </c>
    </row>
    <row r="646" spans="1:24" s="15" customFormat="1" ht="42" customHeight="1" x14ac:dyDescent="0.25">
      <c r="A646" s="53">
        <v>21.75</v>
      </c>
      <c r="B646" s="42">
        <v>2691</v>
      </c>
      <c r="C646" s="43" t="str">
        <f t="shared" si="13"/>
        <v>Tech Sheet</v>
      </c>
      <c r="D646" s="44" t="s">
        <v>73</v>
      </c>
      <c r="E646" s="48" t="s">
        <v>596</v>
      </c>
      <c r="F646" s="49" t="s">
        <v>598</v>
      </c>
      <c r="G646" s="10">
        <v>2023</v>
      </c>
      <c r="H646" s="11" t="s">
        <v>302</v>
      </c>
      <c r="I646" s="10" t="s">
        <v>40</v>
      </c>
      <c r="J646" s="11" t="s">
        <v>41</v>
      </c>
      <c r="K646" s="10" t="s">
        <v>303</v>
      </c>
      <c r="L646" s="10" t="s">
        <v>305</v>
      </c>
      <c r="M646" s="12" t="s">
        <v>597</v>
      </c>
      <c r="N646" s="12">
        <v>0.15</v>
      </c>
      <c r="O646" s="11" t="s">
        <v>39</v>
      </c>
      <c r="P646" s="11" t="s">
        <v>39</v>
      </c>
      <c r="Q646" s="11" t="s">
        <v>39</v>
      </c>
      <c r="R646" s="11" t="s">
        <v>37</v>
      </c>
      <c r="S646" s="11" t="s">
        <v>28</v>
      </c>
      <c r="T646" s="10" t="s">
        <v>28</v>
      </c>
      <c r="U646" s="13">
        <v>75</v>
      </c>
      <c r="V646" s="14">
        <v>12</v>
      </c>
      <c r="W646" s="14">
        <v>11</v>
      </c>
      <c r="X646" s="14" t="s">
        <v>28</v>
      </c>
    </row>
    <row r="647" spans="1:24" s="15" customFormat="1" ht="42" customHeight="1" x14ac:dyDescent="0.25">
      <c r="A647" s="53">
        <v>21.75</v>
      </c>
      <c r="B647" s="42">
        <v>4385</v>
      </c>
      <c r="C647" s="43" t="str">
        <f t="shared" si="13"/>
        <v>Tech Sheet</v>
      </c>
      <c r="D647" s="44" t="s">
        <v>90</v>
      </c>
      <c r="E647" s="48" t="s">
        <v>1287</v>
      </c>
      <c r="F647" s="49" t="s">
        <v>1289</v>
      </c>
      <c r="G647" s="10">
        <v>2025</v>
      </c>
      <c r="H647" s="11" t="s">
        <v>893</v>
      </c>
      <c r="I647" s="10" t="s">
        <v>40</v>
      </c>
      <c r="J647" s="11" t="s">
        <v>29</v>
      </c>
      <c r="K647" s="10" t="s">
        <v>894</v>
      </c>
      <c r="L647" s="10" t="s">
        <v>896</v>
      </c>
      <c r="M647" s="12" t="s">
        <v>1288</v>
      </c>
      <c r="N647" s="12">
        <v>0.13</v>
      </c>
      <c r="O647" s="11" t="s">
        <v>39</v>
      </c>
      <c r="P647" s="11" t="s">
        <v>39</v>
      </c>
      <c r="Q647" s="11" t="s">
        <v>28</v>
      </c>
      <c r="R647" s="11" t="s">
        <v>37</v>
      </c>
      <c r="S647" s="11" t="s">
        <v>28</v>
      </c>
      <c r="T647" s="10" t="s">
        <v>28</v>
      </c>
      <c r="U647" s="13">
        <v>75</v>
      </c>
      <c r="V647" s="14">
        <v>12</v>
      </c>
      <c r="W647" s="14">
        <v>9</v>
      </c>
      <c r="X647" s="14" t="s">
        <v>28</v>
      </c>
    </row>
    <row r="648" spans="1:24" s="15" customFormat="1" ht="42" customHeight="1" x14ac:dyDescent="0.25">
      <c r="A648" s="53">
        <v>21.78</v>
      </c>
      <c r="B648" s="42">
        <v>4725</v>
      </c>
      <c r="C648" s="43" t="str">
        <f t="shared" si="13"/>
        <v>Tech Sheet</v>
      </c>
      <c r="D648" s="44" t="s">
        <v>90</v>
      </c>
      <c r="E648" s="48" t="s">
        <v>1450</v>
      </c>
      <c r="F648" s="49" t="s">
        <v>1453</v>
      </c>
      <c r="G648" s="10">
        <v>2022</v>
      </c>
      <c r="H648" s="11" t="s">
        <v>256</v>
      </c>
      <c r="I648" s="10" t="s">
        <v>40</v>
      </c>
      <c r="J648" s="11" t="s">
        <v>41</v>
      </c>
      <c r="K648" s="10" t="s">
        <v>1009</v>
      </c>
      <c r="L648" s="10" t="s">
        <v>1451</v>
      </c>
      <c r="M648" s="12" t="s">
        <v>1452</v>
      </c>
      <c r="N648" s="12">
        <v>0.13500000000000001</v>
      </c>
      <c r="O648" s="11" t="s">
        <v>37</v>
      </c>
      <c r="P648" s="11" t="s">
        <v>37</v>
      </c>
      <c r="Q648" s="11" t="s">
        <v>28</v>
      </c>
      <c r="R648" s="11" t="s">
        <v>28</v>
      </c>
      <c r="S648" s="11" t="s">
        <v>28</v>
      </c>
      <c r="T648" s="10" t="s">
        <v>28</v>
      </c>
      <c r="U648" s="13">
        <v>75</v>
      </c>
      <c r="V648" s="14">
        <v>6</v>
      </c>
      <c r="W648" s="14">
        <v>19</v>
      </c>
      <c r="X648" s="14" t="s">
        <v>28</v>
      </c>
    </row>
    <row r="649" spans="1:24" s="15" customFormat="1" ht="42" customHeight="1" x14ac:dyDescent="0.25">
      <c r="A649" s="53">
        <v>21.79</v>
      </c>
      <c r="B649" s="42">
        <v>7804</v>
      </c>
      <c r="C649" s="43" t="str">
        <f t="shared" si="13"/>
        <v>Tech Sheet</v>
      </c>
      <c r="D649" s="44" t="s">
        <v>2589</v>
      </c>
      <c r="E649" s="48" t="s">
        <v>2592</v>
      </c>
      <c r="F649" s="49" t="s">
        <v>2594</v>
      </c>
      <c r="G649" s="10">
        <v>2022</v>
      </c>
      <c r="H649" s="11" t="s">
        <v>2590</v>
      </c>
      <c r="I649" s="10" t="s">
        <v>40</v>
      </c>
      <c r="J649" s="11" t="s">
        <v>41</v>
      </c>
      <c r="K649" s="10" t="s">
        <v>2591</v>
      </c>
      <c r="L649" s="10" t="s">
        <v>76</v>
      </c>
      <c r="M649" s="12" t="s">
        <v>2595</v>
      </c>
      <c r="N649" s="12">
        <v>0.14000000000000001</v>
      </c>
      <c r="O649" s="11" t="s">
        <v>39</v>
      </c>
      <c r="P649" s="11" t="s">
        <v>39</v>
      </c>
      <c r="Q649" s="11" t="s">
        <v>39</v>
      </c>
      <c r="R649" s="11" t="s">
        <v>28</v>
      </c>
      <c r="S649" s="11" t="s">
        <v>28</v>
      </c>
      <c r="T649" s="10" t="s">
        <v>28</v>
      </c>
      <c r="U649" s="13">
        <v>75</v>
      </c>
      <c r="V649" s="14">
        <v>12</v>
      </c>
      <c r="W649" s="14">
        <v>7</v>
      </c>
      <c r="X649" s="14" t="s">
        <v>28</v>
      </c>
    </row>
    <row r="650" spans="1:24" s="15" customFormat="1" ht="42" customHeight="1" x14ac:dyDescent="0.25">
      <c r="A650" s="53">
        <v>21.88</v>
      </c>
      <c r="B650" s="42">
        <v>5484</v>
      </c>
      <c r="C650" s="43" t="str">
        <f t="shared" si="13"/>
        <v>Tech Sheet</v>
      </c>
      <c r="D650" s="44" t="s">
        <v>73</v>
      </c>
      <c r="E650" s="48" t="s">
        <v>1857</v>
      </c>
      <c r="F650" s="49" t="s">
        <v>1859</v>
      </c>
      <c r="G650" s="10">
        <v>2022</v>
      </c>
      <c r="H650" s="11" t="s">
        <v>302</v>
      </c>
      <c r="I650" s="10" t="s">
        <v>40</v>
      </c>
      <c r="J650" s="11" t="s">
        <v>29</v>
      </c>
      <c r="K650" s="10" t="s">
        <v>1853</v>
      </c>
      <c r="L650" s="10" t="s">
        <v>975</v>
      </c>
      <c r="M650" s="12" t="s">
        <v>1858</v>
      </c>
      <c r="N650" s="12">
        <v>0.13</v>
      </c>
      <c r="O650" s="11" t="s">
        <v>37</v>
      </c>
      <c r="P650" s="11" t="s">
        <v>37</v>
      </c>
      <c r="Q650" s="11" t="s">
        <v>37</v>
      </c>
      <c r="R650" s="11" t="s">
        <v>37</v>
      </c>
      <c r="S650" s="11" t="s">
        <v>28</v>
      </c>
      <c r="T650" s="10" t="s">
        <v>28</v>
      </c>
      <c r="U650" s="13">
        <v>75</v>
      </c>
      <c r="V650" s="14">
        <v>12</v>
      </c>
      <c r="W650" s="14">
        <v>0</v>
      </c>
      <c r="X650" s="14" t="s">
        <v>28</v>
      </c>
    </row>
    <row r="651" spans="1:24" s="15" customFormat="1" ht="42" customHeight="1" x14ac:dyDescent="0.25">
      <c r="A651" s="53">
        <v>21.88</v>
      </c>
      <c r="B651" s="42">
        <v>5484</v>
      </c>
      <c r="C651" s="43" t="str">
        <f t="shared" si="13"/>
        <v>Tech Sheet</v>
      </c>
      <c r="D651" s="44" t="s">
        <v>73</v>
      </c>
      <c r="E651" s="48" t="s">
        <v>1857</v>
      </c>
      <c r="F651" s="49" t="s">
        <v>1859</v>
      </c>
      <c r="G651" s="10">
        <v>2024</v>
      </c>
      <c r="H651" s="11" t="s">
        <v>302</v>
      </c>
      <c r="I651" s="10" t="s">
        <v>40</v>
      </c>
      <c r="J651" s="11" t="s">
        <v>29</v>
      </c>
      <c r="K651" s="10" t="s">
        <v>1853</v>
      </c>
      <c r="L651" s="10" t="s">
        <v>975</v>
      </c>
      <c r="M651" s="12" t="s">
        <v>1858</v>
      </c>
      <c r="N651" s="12">
        <v>0.13</v>
      </c>
      <c r="O651" s="11" t="s">
        <v>39</v>
      </c>
      <c r="P651" s="11" t="s">
        <v>39</v>
      </c>
      <c r="Q651" s="11" t="s">
        <v>37</v>
      </c>
      <c r="R651" s="11" t="s">
        <v>37</v>
      </c>
      <c r="S651" s="11" t="s">
        <v>28</v>
      </c>
      <c r="T651" s="10" t="s">
        <v>28</v>
      </c>
      <c r="U651" s="13">
        <v>75</v>
      </c>
      <c r="V651" s="14">
        <v>12</v>
      </c>
      <c r="W651" s="14">
        <v>0</v>
      </c>
      <c r="X651" s="14" t="s">
        <v>28</v>
      </c>
    </row>
    <row r="652" spans="1:24" s="15" customFormat="1" ht="42" customHeight="1" x14ac:dyDescent="0.25">
      <c r="A652" s="53">
        <v>21.95</v>
      </c>
      <c r="B652" s="42">
        <v>5825</v>
      </c>
      <c r="C652" s="43" t="str">
        <f t="shared" si="13"/>
        <v>Tech Sheet</v>
      </c>
      <c r="D652" s="44" t="s">
        <v>208</v>
      </c>
      <c r="E652" s="48" t="s">
        <v>2276</v>
      </c>
      <c r="F652" s="49" t="s">
        <v>2278</v>
      </c>
      <c r="G652" s="10">
        <v>2024</v>
      </c>
      <c r="H652" s="11" t="s">
        <v>209</v>
      </c>
      <c r="I652" s="10" t="s">
        <v>40</v>
      </c>
      <c r="J652" s="11" t="s">
        <v>29</v>
      </c>
      <c r="K652" s="10" t="s">
        <v>210</v>
      </c>
      <c r="L652" s="10" t="s">
        <v>1875</v>
      </c>
      <c r="M652" s="12" t="s">
        <v>2277</v>
      </c>
      <c r="N652" s="12">
        <v>0.13</v>
      </c>
      <c r="O652" s="11" t="s">
        <v>37</v>
      </c>
      <c r="P652" s="11" t="s">
        <v>37</v>
      </c>
      <c r="Q652" s="11" t="s">
        <v>28</v>
      </c>
      <c r="R652" s="11" t="s">
        <v>28</v>
      </c>
      <c r="S652" s="11" t="s">
        <v>28</v>
      </c>
      <c r="T652" s="10" t="s">
        <v>28</v>
      </c>
      <c r="U652" s="13">
        <v>75</v>
      </c>
      <c r="V652" s="14">
        <v>6</v>
      </c>
      <c r="W652" s="14">
        <v>11</v>
      </c>
      <c r="X652" s="14" t="s">
        <v>28</v>
      </c>
    </row>
    <row r="653" spans="1:24" s="15" customFormat="1" ht="42" customHeight="1" x14ac:dyDescent="0.25">
      <c r="A653" s="53">
        <v>21.99</v>
      </c>
      <c r="B653" s="42">
        <v>1198</v>
      </c>
      <c r="C653" s="43" t="str">
        <f t="shared" si="13"/>
        <v>Tech Sheet</v>
      </c>
      <c r="D653" s="44" t="s">
        <v>73</v>
      </c>
      <c r="E653" s="48" t="s">
        <v>136</v>
      </c>
      <c r="F653" s="49" t="s">
        <v>137</v>
      </c>
      <c r="G653" s="10">
        <v>2024</v>
      </c>
      <c r="H653" s="11" t="s">
        <v>98</v>
      </c>
      <c r="I653" s="10" t="s">
        <v>40</v>
      </c>
      <c r="J653" s="11" t="s">
        <v>29</v>
      </c>
      <c r="K653" s="10" t="s">
        <v>135</v>
      </c>
      <c r="L653" s="10" t="s">
        <v>101</v>
      </c>
      <c r="M653" s="12" t="s">
        <v>102</v>
      </c>
      <c r="N653" s="12">
        <v>0.125</v>
      </c>
      <c r="O653" s="11" t="s">
        <v>37</v>
      </c>
      <c r="P653" s="11" t="s">
        <v>37</v>
      </c>
      <c r="Q653" s="11" t="s">
        <v>28</v>
      </c>
      <c r="R653" s="11" t="s">
        <v>28</v>
      </c>
      <c r="S653" s="11" t="s">
        <v>28</v>
      </c>
      <c r="T653" s="10" t="s">
        <v>28</v>
      </c>
      <c r="U653" s="13">
        <v>75</v>
      </c>
      <c r="V653" s="14">
        <v>12</v>
      </c>
      <c r="W653" s="14">
        <v>7</v>
      </c>
      <c r="X653" s="14" t="s">
        <v>28</v>
      </c>
    </row>
    <row r="654" spans="1:24" s="15" customFormat="1" ht="42" customHeight="1" x14ac:dyDescent="0.25">
      <c r="A654" s="53">
        <v>21.99</v>
      </c>
      <c r="B654" s="42">
        <v>1198</v>
      </c>
      <c r="C654" s="43" t="str">
        <f t="shared" si="13"/>
        <v>Tech Sheet</v>
      </c>
      <c r="D654" s="44" t="s">
        <v>73</v>
      </c>
      <c r="E654" s="48" t="s">
        <v>136</v>
      </c>
      <c r="F654" s="49" t="s">
        <v>137</v>
      </c>
      <c r="G654" s="10">
        <v>2025</v>
      </c>
      <c r="H654" s="11" t="s">
        <v>98</v>
      </c>
      <c r="I654" s="10" t="s">
        <v>40</v>
      </c>
      <c r="J654" s="11" t="s">
        <v>29</v>
      </c>
      <c r="K654" s="10" t="s">
        <v>135</v>
      </c>
      <c r="L654" s="10" t="s">
        <v>101</v>
      </c>
      <c r="M654" s="12" t="s">
        <v>102</v>
      </c>
      <c r="N654" s="12">
        <v>0.125</v>
      </c>
      <c r="O654" s="11" t="s">
        <v>39</v>
      </c>
      <c r="P654" s="11" t="s">
        <v>39</v>
      </c>
      <c r="Q654" s="11" t="s">
        <v>39</v>
      </c>
      <c r="R654" s="11" t="s">
        <v>28</v>
      </c>
      <c r="S654" s="11" t="s">
        <v>28</v>
      </c>
      <c r="T654" s="10" t="s">
        <v>28</v>
      </c>
      <c r="U654" s="13">
        <v>75</v>
      </c>
      <c r="V654" s="14">
        <v>12</v>
      </c>
      <c r="W654" s="14">
        <v>7</v>
      </c>
      <c r="X654" s="14" t="s">
        <v>28</v>
      </c>
    </row>
    <row r="655" spans="1:24" s="15" customFormat="1" ht="42" customHeight="1" x14ac:dyDescent="0.25">
      <c r="A655" s="53">
        <v>21.99</v>
      </c>
      <c r="B655" s="42">
        <v>1372</v>
      </c>
      <c r="C655" s="43" t="str">
        <f t="shared" si="13"/>
        <v>Tech Sheet</v>
      </c>
      <c r="D655" s="44" t="s">
        <v>90</v>
      </c>
      <c r="E655" s="48" t="s">
        <v>222</v>
      </c>
      <c r="F655" s="49" t="s">
        <v>224</v>
      </c>
      <c r="G655" s="10">
        <v>2022</v>
      </c>
      <c r="H655" s="11" t="s">
        <v>146</v>
      </c>
      <c r="I655" s="10" t="s">
        <v>40</v>
      </c>
      <c r="J655" s="11" t="s">
        <v>41</v>
      </c>
      <c r="K655" s="10" t="s">
        <v>221</v>
      </c>
      <c r="L655" s="10" t="s">
        <v>149</v>
      </c>
      <c r="M655" s="12" t="s">
        <v>223</v>
      </c>
      <c r="N655" s="12">
        <v>0.14000000000000001</v>
      </c>
      <c r="O655" s="11" t="s">
        <v>37</v>
      </c>
      <c r="P655" s="11" t="s">
        <v>37</v>
      </c>
      <c r="Q655" s="11" t="s">
        <v>28</v>
      </c>
      <c r="R655" s="11" t="s">
        <v>28</v>
      </c>
      <c r="S655" s="11" t="s">
        <v>28</v>
      </c>
      <c r="T655" s="10" t="s">
        <v>28</v>
      </c>
      <c r="U655" s="13">
        <v>75</v>
      </c>
      <c r="V655" s="14">
        <v>6</v>
      </c>
      <c r="W655" s="14">
        <v>16</v>
      </c>
      <c r="X655" s="14" t="s">
        <v>28</v>
      </c>
    </row>
    <row r="656" spans="1:24" s="15" customFormat="1" ht="42" customHeight="1" x14ac:dyDescent="0.25">
      <c r="A656" s="53">
        <v>21.99</v>
      </c>
      <c r="B656" s="42">
        <v>2317</v>
      </c>
      <c r="C656" s="43" t="str">
        <f t="shared" si="13"/>
        <v>Tech Sheet</v>
      </c>
      <c r="D656" s="44" t="s">
        <v>73</v>
      </c>
      <c r="E656" s="48" t="s">
        <v>479</v>
      </c>
      <c r="F656" s="49" t="s">
        <v>480</v>
      </c>
      <c r="G656" s="10">
        <v>2023</v>
      </c>
      <c r="H656" s="11" t="s">
        <v>220</v>
      </c>
      <c r="I656" s="10" t="s">
        <v>40</v>
      </c>
      <c r="J656" s="11" t="s">
        <v>29</v>
      </c>
      <c r="K656" s="10" t="s">
        <v>478</v>
      </c>
      <c r="L656" s="10" t="s">
        <v>81</v>
      </c>
      <c r="M656" s="12" t="s">
        <v>82</v>
      </c>
      <c r="N656" s="12">
        <v>0.13</v>
      </c>
      <c r="O656" s="11" t="s">
        <v>28</v>
      </c>
      <c r="P656" s="11" t="s">
        <v>28</v>
      </c>
      <c r="Q656" s="11" t="s">
        <v>28</v>
      </c>
      <c r="R656" s="11" t="s">
        <v>37</v>
      </c>
      <c r="S656" s="11" t="s">
        <v>28</v>
      </c>
      <c r="T656" s="10" t="s">
        <v>28</v>
      </c>
      <c r="U656" s="13">
        <v>75</v>
      </c>
      <c r="V656" s="14">
        <v>12</v>
      </c>
      <c r="W656" s="14">
        <v>7</v>
      </c>
      <c r="X656" s="14" t="s">
        <v>28</v>
      </c>
    </row>
    <row r="657" spans="1:24" s="15" customFormat="1" ht="42" customHeight="1" x14ac:dyDescent="0.25">
      <c r="A657" s="53">
        <v>21.99</v>
      </c>
      <c r="B657" s="42">
        <v>2317</v>
      </c>
      <c r="C657" s="43" t="str">
        <f t="shared" si="13"/>
        <v>Tech Sheet</v>
      </c>
      <c r="D657" s="44" t="s">
        <v>73</v>
      </c>
      <c r="E657" s="48" t="s">
        <v>479</v>
      </c>
      <c r="F657" s="49" t="s">
        <v>480</v>
      </c>
      <c r="G657" s="10">
        <v>2024</v>
      </c>
      <c r="H657" s="11" t="s">
        <v>220</v>
      </c>
      <c r="I657" s="10" t="s">
        <v>40</v>
      </c>
      <c r="J657" s="11" t="s">
        <v>29</v>
      </c>
      <c r="K657" s="10" t="s">
        <v>478</v>
      </c>
      <c r="L657" s="10" t="s">
        <v>81</v>
      </c>
      <c r="M657" s="12" t="s">
        <v>82</v>
      </c>
      <c r="N657" s="12">
        <v>0.13</v>
      </c>
      <c r="O657" s="11" t="s">
        <v>37</v>
      </c>
      <c r="P657" s="11" t="s">
        <v>37</v>
      </c>
      <c r="Q657" s="11" t="s">
        <v>28</v>
      </c>
      <c r="R657" s="11" t="s">
        <v>37</v>
      </c>
      <c r="S657" s="11" t="s">
        <v>28</v>
      </c>
      <c r="T657" s="10" t="s">
        <v>28</v>
      </c>
      <c r="U657" s="13">
        <v>75</v>
      </c>
      <c r="V657" s="14">
        <v>12</v>
      </c>
      <c r="W657" s="14">
        <v>7</v>
      </c>
      <c r="X657" s="14" t="s">
        <v>28</v>
      </c>
    </row>
    <row r="658" spans="1:24" s="15" customFormat="1" ht="42" customHeight="1" x14ac:dyDescent="0.25">
      <c r="A658" s="53">
        <v>21.99</v>
      </c>
      <c r="B658" s="42">
        <v>2317</v>
      </c>
      <c r="C658" s="43" t="str">
        <f t="shared" si="13"/>
        <v>Tech Sheet</v>
      </c>
      <c r="D658" s="44" t="s">
        <v>73</v>
      </c>
      <c r="E658" s="48" t="s">
        <v>479</v>
      </c>
      <c r="F658" s="49" t="s">
        <v>480</v>
      </c>
      <c r="G658" s="10">
        <v>2025</v>
      </c>
      <c r="H658" s="11" t="s">
        <v>220</v>
      </c>
      <c r="I658" s="10" t="s">
        <v>40</v>
      </c>
      <c r="J658" s="11" t="s">
        <v>29</v>
      </c>
      <c r="K658" s="10" t="s">
        <v>478</v>
      </c>
      <c r="L658" s="10" t="s">
        <v>81</v>
      </c>
      <c r="M658" s="12" t="s">
        <v>82</v>
      </c>
      <c r="N658" s="12">
        <v>0.13</v>
      </c>
      <c r="O658" s="11" t="s">
        <v>39</v>
      </c>
      <c r="P658" s="11" t="s">
        <v>39</v>
      </c>
      <c r="Q658" s="11" t="s">
        <v>39</v>
      </c>
      <c r="R658" s="11" t="s">
        <v>37</v>
      </c>
      <c r="S658" s="11" t="s">
        <v>28</v>
      </c>
      <c r="T658" s="10" t="s">
        <v>28</v>
      </c>
      <c r="U658" s="13">
        <v>75</v>
      </c>
      <c r="V658" s="14">
        <v>12</v>
      </c>
      <c r="W658" s="14">
        <v>7</v>
      </c>
      <c r="X658" s="14" t="s">
        <v>28</v>
      </c>
    </row>
    <row r="659" spans="1:24" s="15" customFormat="1" ht="42" customHeight="1" x14ac:dyDescent="0.25">
      <c r="A659" s="53">
        <v>21.99</v>
      </c>
      <c r="B659" s="42">
        <v>2318</v>
      </c>
      <c r="C659" s="43" t="str">
        <f t="shared" si="13"/>
        <v>Tech Sheet</v>
      </c>
      <c r="D659" s="44" t="s">
        <v>73</v>
      </c>
      <c r="E659" s="48" t="s">
        <v>481</v>
      </c>
      <c r="F659" s="49" t="s">
        <v>482</v>
      </c>
      <c r="G659" s="10">
        <v>2023</v>
      </c>
      <c r="H659" s="11" t="s">
        <v>220</v>
      </c>
      <c r="I659" s="10" t="s">
        <v>40</v>
      </c>
      <c r="J659" s="11" t="s">
        <v>41</v>
      </c>
      <c r="K659" s="10" t="s">
        <v>478</v>
      </c>
      <c r="L659" s="10" t="s">
        <v>178</v>
      </c>
      <c r="M659" s="12" t="s">
        <v>179</v>
      </c>
      <c r="N659" s="12">
        <v>0.125</v>
      </c>
      <c r="O659" s="11" t="s">
        <v>28</v>
      </c>
      <c r="P659" s="11" t="s">
        <v>28</v>
      </c>
      <c r="Q659" s="11" t="s">
        <v>28</v>
      </c>
      <c r="R659" s="11" t="s">
        <v>37</v>
      </c>
      <c r="S659" s="11" t="s">
        <v>28</v>
      </c>
      <c r="T659" s="10" t="s">
        <v>28</v>
      </c>
      <c r="U659" s="13">
        <v>75</v>
      </c>
      <c r="V659" s="14">
        <v>12</v>
      </c>
      <c r="W659" s="14">
        <v>7</v>
      </c>
      <c r="X659" s="14" t="s">
        <v>28</v>
      </c>
    </row>
    <row r="660" spans="1:24" s="15" customFormat="1" ht="42" customHeight="1" x14ac:dyDescent="0.25">
      <c r="A660" s="53">
        <v>21.99</v>
      </c>
      <c r="B660" s="42">
        <v>2318</v>
      </c>
      <c r="C660" s="43" t="str">
        <f t="shared" si="13"/>
        <v>Tech Sheet</v>
      </c>
      <c r="D660" s="44" t="s">
        <v>73</v>
      </c>
      <c r="E660" s="48" t="s">
        <v>481</v>
      </c>
      <c r="F660" s="49" t="s">
        <v>482</v>
      </c>
      <c r="G660" s="10">
        <v>2024</v>
      </c>
      <c r="H660" s="11" t="s">
        <v>220</v>
      </c>
      <c r="I660" s="10" t="s">
        <v>40</v>
      </c>
      <c r="J660" s="11" t="s">
        <v>41</v>
      </c>
      <c r="K660" s="10" t="s">
        <v>478</v>
      </c>
      <c r="L660" s="10" t="s">
        <v>178</v>
      </c>
      <c r="M660" s="12" t="s">
        <v>179</v>
      </c>
      <c r="N660" s="12">
        <v>0.125</v>
      </c>
      <c r="O660" s="11" t="s">
        <v>39</v>
      </c>
      <c r="P660" s="11" t="s">
        <v>39</v>
      </c>
      <c r="Q660" s="11" t="s">
        <v>39</v>
      </c>
      <c r="R660" s="11" t="s">
        <v>37</v>
      </c>
      <c r="S660" s="11" t="s">
        <v>28</v>
      </c>
      <c r="T660" s="10" t="s">
        <v>28</v>
      </c>
      <c r="U660" s="13">
        <v>75</v>
      </c>
      <c r="V660" s="14">
        <v>12</v>
      </c>
      <c r="W660" s="14">
        <v>7</v>
      </c>
      <c r="X660" s="14" t="s">
        <v>28</v>
      </c>
    </row>
    <row r="661" spans="1:24" s="15" customFormat="1" ht="42" customHeight="1" x14ac:dyDescent="0.25">
      <c r="A661" s="53">
        <v>21.99</v>
      </c>
      <c r="B661" s="42">
        <v>2318</v>
      </c>
      <c r="C661" s="43"/>
      <c r="D661" s="44" t="s">
        <v>73</v>
      </c>
      <c r="E661" s="48" t="s">
        <v>481</v>
      </c>
      <c r="F661" s="49" t="s">
        <v>482</v>
      </c>
      <c r="G661" s="10">
        <v>2025</v>
      </c>
      <c r="H661" s="11" t="s">
        <v>220</v>
      </c>
      <c r="I661" s="10" t="s">
        <v>40</v>
      </c>
      <c r="J661" s="11" t="s">
        <v>41</v>
      </c>
      <c r="K661" s="10" t="s">
        <v>478</v>
      </c>
      <c r="L661" s="10" t="s">
        <v>178</v>
      </c>
      <c r="M661" s="12" t="s">
        <v>179</v>
      </c>
      <c r="N661" s="12">
        <v>0.125</v>
      </c>
      <c r="O661" s="11" t="s">
        <v>39</v>
      </c>
      <c r="P661" s="11" t="s">
        <v>39</v>
      </c>
      <c r="Q661" s="11" t="s">
        <v>39</v>
      </c>
      <c r="R661" s="11" t="s">
        <v>37</v>
      </c>
      <c r="S661" s="11" t="s">
        <v>28</v>
      </c>
      <c r="T661" s="10" t="s">
        <v>28</v>
      </c>
      <c r="U661" s="13">
        <v>75</v>
      </c>
      <c r="V661" s="14">
        <v>12</v>
      </c>
      <c r="W661" s="14">
        <v>7</v>
      </c>
      <c r="X661" s="14" t="s">
        <v>28</v>
      </c>
    </row>
    <row r="662" spans="1:24" s="15" customFormat="1" ht="42" customHeight="1" x14ac:dyDescent="0.25">
      <c r="A662" s="53">
        <v>21.99</v>
      </c>
      <c r="B662" s="42">
        <v>4295</v>
      </c>
      <c r="C662" s="43" t="str">
        <f t="shared" ref="C662:C693" si="14">HYPERLINK("http://www.alliancewine.com/-"&amp;IF(UPPER(G662)="N/V",0,G662)&amp;"-"&amp;B662,"Tech Sheet")</f>
        <v>Tech Sheet</v>
      </c>
      <c r="D662" s="44" t="s">
        <v>73</v>
      </c>
      <c r="E662" s="48" t="s">
        <v>1209</v>
      </c>
      <c r="F662" s="49" t="s">
        <v>1210</v>
      </c>
      <c r="G662" s="10">
        <v>2024</v>
      </c>
      <c r="H662" s="11" t="s">
        <v>424</v>
      </c>
      <c r="I662" s="10" t="s">
        <v>40</v>
      </c>
      <c r="J662" s="11" t="s">
        <v>104</v>
      </c>
      <c r="K662" s="10" t="s">
        <v>916</v>
      </c>
      <c r="L662" s="10" t="s">
        <v>170</v>
      </c>
      <c r="M662" s="12" t="s">
        <v>918</v>
      </c>
      <c r="N662" s="12">
        <v>0.13500000000000001</v>
      </c>
      <c r="O662" s="11" t="s">
        <v>37</v>
      </c>
      <c r="P662" s="11" t="s">
        <v>37</v>
      </c>
      <c r="Q662" s="11" t="s">
        <v>37</v>
      </c>
      <c r="R662" s="11" t="s">
        <v>37</v>
      </c>
      <c r="S662" s="11" t="s">
        <v>28</v>
      </c>
      <c r="T662" s="10" t="s">
        <v>28</v>
      </c>
      <c r="U662" s="13">
        <v>75</v>
      </c>
      <c r="V662" s="14">
        <v>6</v>
      </c>
      <c r="W662" s="14">
        <v>20</v>
      </c>
      <c r="X662" s="14" t="s">
        <v>28</v>
      </c>
    </row>
    <row r="663" spans="1:24" s="15" customFormat="1" ht="42" customHeight="1" x14ac:dyDescent="0.25">
      <c r="A663" s="53">
        <v>21.99</v>
      </c>
      <c r="B663" s="42">
        <v>4295</v>
      </c>
      <c r="C663" s="43" t="str">
        <f t="shared" si="14"/>
        <v>Tech Sheet</v>
      </c>
      <c r="D663" s="44" t="s">
        <v>73</v>
      </c>
      <c r="E663" s="48" t="s">
        <v>1209</v>
      </c>
      <c r="F663" s="49" t="s">
        <v>1210</v>
      </c>
      <c r="G663" s="10">
        <v>2025</v>
      </c>
      <c r="H663" s="11" t="s">
        <v>424</v>
      </c>
      <c r="I663" s="10" t="s">
        <v>40</v>
      </c>
      <c r="J663" s="11" t="s">
        <v>104</v>
      </c>
      <c r="K663" s="10" t="s">
        <v>916</v>
      </c>
      <c r="L663" s="10" t="s">
        <v>170</v>
      </c>
      <c r="M663" s="12" t="s">
        <v>918</v>
      </c>
      <c r="N663" s="12">
        <v>0.13500000000000001</v>
      </c>
      <c r="O663" s="11" t="s">
        <v>39</v>
      </c>
      <c r="P663" s="11" t="s">
        <v>39</v>
      </c>
      <c r="Q663" s="11" t="s">
        <v>39</v>
      </c>
      <c r="R663" s="11" t="s">
        <v>37</v>
      </c>
      <c r="S663" s="11" t="s">
        <v>28</v>
      </c>
      <c r="T663" s="10" t="s">
        <v>28</v>
      </c>
      <c r="U663" s="13">
        <v>75</v>
      </c>
      <c r="V663" s="14">
        <v>6</v>
      </c>
      <c r="W663" s="14">
        <v>20</v>
      </c>
      <c r="X663" s="14" t="s">
        <v>28</v>
      </c>
    </row>
    <row r="664" spans="1:24" s="15" customFormat="1" ht="42" customHeight="1" x14ac:dyDescent="0.25">
      <c r="A664" s="53">
        <v>21.99</v>
      </c>
      <c r="B664" s="42">
        <v>4362</v>
      </c>
      <c r="C664" s="43" t="str">
        <f t="shared" si="14"/>
        <v>Tech Sheet</v>
      </c>
      <c r="D664" s="44" t="s">
        <v>73</v>
      </c>
      <c r="E664" s="48" t="s">
        <v>1244</v>
      </c>
      <c r="F664" s="49" t="s">
        <v>1245</v>
      </c>
      <c r="G664" s="10">
        <v>2023</v>
      </c>
      <c r="H664" s="11" t="s">
        <v>245</v>
      </c>
      <c r="I664" s="10" t="s">
        <v>40</v>
      </c>
      <c r="J664" s="11" t="s">
        <v>41</v>
      </c>
      <c r="K664" s="10" t="s">
        <v>1225</v>
      </c>
      <c r="L664" s="10" t="s">
        <v>1235</v>
      </c>
      <c r="M664" s="12" t="s">
        <v>1236</v>
      </c>
      <c r="N664" s="12">
        <v>0.13</v>
      </c>
      <c r="O664" s="11" t="s">
        <v>37</v>
      </c>
      <c r="P664" s="11" t="s">
        <v>28</v>
      </c>
      <c r="Q664" s="11" t="s">
        <v>37</v>
      </c>
      <c r="R664" s="11" t="s">
        <v>37</v>
      </c>
      <c r="S664" s="11" t="s">
        <v>37</v>
      </c>
      <c r="T664" s="10" t="s">
        <v>28</v>
      </c>
      <c r="U664" s="13">
        <v>75</v>
      </c>
      <c r="V664" s="14">
        <v>6</v>
      </c>
      <c r="W664" s="14">
        <v>14</v>
      </c>
      <c r="X664" s="14" t="s">
        <v>28</v>
      </c>
    </row>
    <row r="665" spans="1:24" s="15" customFormat="1" ht="42" customHeight="1" x14ac:dyDescent="0.25">
      <c r="A665" s="54">
        <v>21.99</v>
      </c>
      <c r="B665" s="45">
        <v>4362</v>
      </c>
      <c r="C665" s="43" t="str">
        <f t="shared" si="14"/>
        <v>Tech Sheet</v>
      </c>
      <c r="D665" s="46" t="s">
        <v>73</v>
      </c>
      <c r="E665" s="50" t="s">
        <v>1244</v>
      </c>
      <c r="F665" s="51" t="s">
        <v>1245</v>
      </c>
      <c r="G665" s="17">
        <v>2024</v>
      </c>
      <c r="H665" s="17" t="s">
        <v>245</v>
      </c>
      <c r="I665" s="9" t="s">
        <v>40</v>
      </c>
      <c r="J665" s="17" t="s">
        <v>41</v>
      </c>
      <c r="K665" s="9" t="s">
        <v>1225</v>
      </c>
      <c r="L665" s="17" t="s">
        <v>1235</v>
      </c>
      <c r="M665" s="9" t="s">
        <v>1236</v>
      </c>
      <c r="N665" s="18">
        <v>0.13</v>
      </c>
      <c r="O665" s="17" t="s">
        <v>39</v>
      </c>
      <c r="P665" s="17" t="s">
        <v>39</v>
      </c>
      <c r="Q665" s="17" t="s">
        <v>39</v>
      </c>
      <c r="R665" s="17" t="s">
        <v>37</v>
      </c>
      <c r="S665" s="17" t="s">
        <v>37</v>
      </c>
      <c r="T665" s="17" t="s">
        <v>28</v>
      </c>
      <c r="U665" s="9">
        <v>75</v>
      </c>
      <c r="V665" s="19">
        <v>6</v>
      </c>
      <c r="W665" s="19">
        <v>14</v>
      </c>
      <c r="X665" s="19" t="s">
        <v>28</v>
      </c>
    </row>
    <row r="666" spans="1:24" s="15" customFormat="1" ht="42" customHeight="1" x14ac:dyDescent="0.25">
      <c r="A666" s="53">
        <v>21.99</v>
      </c>
      <c r="B666" s="42">
        <v>5663</v>
      </c>
      <c r="C666" s="43" t="str">
        <f t="shared" si="14"/>
        <v>Tech Sheet</v>
      </c>
      <c r="D666" s="44" t="s">
        <v>251</v>
      </c>
      <c r="E666" s="48" t="s">
        <v>2094</v>
      </c>
      <c r="F666" s="49" t="s">
        <v>2095</v>
      </c>
      <c r="G666" s="10">
        <v>2024</v>
      </c>
      <c r="H666" s="11" t="s">
        <v>2084</v>
      </c>
      <c r="I666" s="10" t="s">
        <v>40</v>
      </c>
      <c r="J666" s="11" t="s">
        <v>29</v>
      </c>
      <c r="K666" s="10" t="s">
        <v>2085</v>
      </c>
      <c r="L666" s="10" t="s">
        <v>205</v>
      </c>
      <c r="M666" s="12" t="s">
        <v>206</v>
      </c>
      <c r="N666" s="12">
        <v>0.12</v>
      </c>
      <c r="O666" s="11" t="s">
        <v>37</v>
      </c>
      <c r="P666" s="11" t="s">
        <v>37</v>
      </c>
      <c r="Q666" s="11" t="s">
        <v>28</v>
      </c>
      <c r="R666" s="11" t="s">
        <v>28</v>
      </c>
      <c r="S666" s="11" t="s">
        <v>28</v>
      </c>
      <c r="T666" s="10" t="s">
        <v>28</v>
      </c>
      <c r="U666" s="13">
        <v>75</v>
      </c>
      <c r="V666" s="14">
        <v>6</v>
      </c>
      <c r="W666" s="14">
        <v>0</v>
      </c>
      <c r="X666" s="14" t="s">
        <v>28</v>
      </c>
    </row>
    <row r="667" spans="1:24" s="15" customFormat="1" ht="42" customHeight="1" x14ac:dyDescent="0.25">
      <c r="A667" s="53">
        <v>21.99</v>
      </c>
      <c r="B667" s="42">
        <v>5663</v>
      </c>
      <c r="C667" s="43" t="str">
        <f t="shared" si="14"/>
        <v>Tech Sheet</v>
      </c>
      <c r="D667" s="44" t="s">
        <v>251</v>
      </c>
      <c r="E667" s="48" t="s">
        <v>2094</v>
      </c>
      <c r="F667" s="49" t="s">
        <v>2095</v>
      </c>
      <c r="G667" s="10">
        <v>2025</v>
      </c>
      <c r="H667" s="11" t="s">
        <v>2084</v>
      </c>
      <c r="I667" s="10" t="s">
        <v>40</v>
      </c>
      <c r="J667" s="11" t="s">
        <v>29</v>
      </c>
      <c r="K667" s="10" t="s">
        <v>2085</v>
      </c>
      <c r="L667" s="10" t="s">
        <v>205</v>
      </c>
      <c r="M667" s="12" t="s">
        <v>206</v>
      </c>
      <c r="N667" s="12">
        <v>0.12</v>
      </c>
      <c r="O667" s="11" t="s">
        <v>39</v>
      </c>
      <c r="P667" s="11" t="s">
        <v>39</v>
      </c>
      <c r="Q667" s="11" t="s">
        <v>39</v>
      </c>
      <c r="R667" s="11" t="s">
        <v>28</v>
      </c>
      <c r="S667" s="11" t="s">
        <v>28</v>
      </c>
      <c r="T667" s="10" t="s">
        <v>28</v>
      </c>
      <c r="U667" s="13">
        <v>75</v>
      </c>
      <c r="V667" s="14">
        <v>6</v>
      </c>
      <c r="W667" s="14">
        <v>0</v>
      </c>
      <c r="X667" s="14" t="s">
        <v>28</v>
      </c>
    </row>
    <row r="668" spans="1:24" s="15" customFormat="1" ht="42" customHeight="1" x14ac:dyDescent="0.25">
      <c r="A668" s="53">
        <v>22</v>
      </c>
      <c r="B668" s="42">
        <v>2632</v>
      </c>
      <c r="C668" s="43" t="str">
        <f t="shared" si="14"/>
        <v>Tech Sheet</v>
      </c>
      <c r="D668" s="44" t="s">
        <v>73</v>
      </c>
      <c r="E668" s="48" t="s">
        <v>564</v>
      </c>
      <c r="F668" s="49" t="s">
        <v>565</v>
      </c>
      <c r="G668" s="10">
        <v>2023</v>
      </c>
      <c r="H668" s="11" t="s">
        <v>220</v>
      </c>
      <c r="I668" s="10" t="s">
        <v>40</v>
      </c>
      <c r="J668" s="11" t="s">
        <v>29</v>
      </c>
      <c r="K668" s="10" t="s">
        <v>563</v>
      </c>
      <c r="L668" s="10" t="s">
        <v>81</v>
      </c>
      <c r="M668" s="12" t="s">
        <v>82</v>
      </c>
      <c r="N668" s="12">
        <v>0.13</v>
      </c>
      <c r="O668" s="11" t="s">
        <v>37</v>
      </c>
      <c r="P668" s="11" t="s">
        <v>37</v>
      </c>
      <c r="Q668" s="11" t="s">
        <v>28</v>
      </c>
      <c r="R668" s="11" t="s">
        <v>28</v>
      </c>
      <c r="S668" s="11" t="s">
        <v>28</v>
      </c>
      <c r="T668" s="10" t="s">
        <v>28</v>
      </c>
      <c r="U668" s="13">
        <v>75</v>
      </c>
      <c r="V668" s="14">
        <v>12</v>
      </c>
      <c r="W668" s="14">
        <v>7</v>
      </c>
      <c r="X668" s="14" t="s">
        <v>28</v>
      </c>
    </row>
    <row r="669" spans="1:24" s="15" customFormat="1" ht="42" customHeight="1" x14ac:dyDescent="0.25">
      <c r="A669" s="53">
        <v>22</v>
      </c>
      <c r="B669" s="42">
        <v>2632</v>
      </c>
      <c r="C669" s="43" t="str">
        <f t="shared" si="14"/>
        <v>Tech Sheet</v>
      </c>
      <c r="D669" s="44" t="s">
        <v>73</v>
      </c>
      <c r="E669" s="48" t="s">
        <v>564</v>
      </c>
      <c r="F669" s="49" t="s">
        <v>565</v>
      </c>
      <c r="G669" s="10">
        <v>2024</v>
      </c>
      <c r="H669" s="11" t="s">
        <v>220</v>
      </c>
      <c r="I669" s="10" t="s">
        <v>40</v>
      </c>
      <c r="J669" s="11" t="s">
        <v>29</v>
      </c>
      <c r="K669" s="10" t="s">
        <v>563</v>
      </c>
      <c r="L669" s="10" t="s">
        <v>81</v>
      </c>
      <c r="M669" s="12" t="s">
        <v>82</v>
      </c>
      <c r="N669" s="12">
        <v>0.13</v>
      </c>
      <c r="O669" s="11" t="s">
        <v>37</v>
      </c>
      <c r="P669" s="11" t="s">
        <v>37</v>
      </c>
      <c r="Q669" s="11" t="s">
        <v>28</v>
      </c>
      <c r="R669" s="11" t="s">
        <v>28</v>
      </c>
      <c r="S669" s="11" t="s">
        <v>28</v>
      </c>
      <c r="T669" s="10" t="s">
        <v>28</v>
      </c>
      <c r="U669" s="13">
        <v>75</v>
      </c>
      <c r="V669" s="14">
        <v>12</v>
      </c>
      <c r="W669" s="14">
        <v>7</v>
      </c>
      <c r="X669" s="14" t="s">
        <v>28</v>
      </c>
    </row>
    <row r="670" spans="1:24" s="15" customFormat="1" ht="42" customHeight="1" x14ac:dyDescent="0.25">
      <c r="A670" s="53">
        <v>22</v>
      </c>
      <c r="B670" s="42">
        <v>2632</v>
      </c>
      <c r="C670" s="43" t="str">
        <f t="shared" si="14"/>
        <v>Tech Sheet</v>
      </c>
      <c r="D670" s="44" t="s">
        <v>73</v>
      </c>
      <c r="E670" s="48" t="s">
        <v>564</v>
      </c>
      <c r="F670" s="49" t="s">
        <v>565</v>
      </c>
      <c r="G670" s="10">
        <v>2025</v>
      </c>
      <c r="H670" s="11" t="s">
        <v>220</v>
      </c>
      <c r="I670" s="10" t="s">
        <v>40</v>
      </c>
      <c r="J670" s="11" t="s">
        <v>29</v>
      </c>
      <c r="K670" s="10" t="s">
        <v>563</v>
      </c>
      <c r="L670" s="10" t="s">
        <v>81</v>
      </c>
      <c r="M670" s="12" t="s">
        <v>82</v>
      </c>
      <c r="N670" s="12">
        <v>0.13</v>
      </c>
      <c r="O670" s="11" t="s">
        <v>39</v>
      </c>
      <c r="P670" s="11" t="s">
        <v>39</v>
      </c>
      <c r="Q670" s="11" t="s">
        <v>39</v>
      </c>
      <c r="R670" s="11" t="s">
        <v>28</v>
      </c>
      <c r="S670" s="11" t="s">
        <v>28</v>
      </c>
      <c r="T670" s="10" t="s">
        <v>28</v>
      </c>
      <c r="U670" s="13">
        <v>75</v>
      </c>
      <c r="V670" s="14">
        <v>12</v>
      </c>
      <c r="W670" s="14">
        <v>7</v>
      </c>
      <c r="X670" s="14" t="s">
        <v>28</v>
      </c>
    </row>
    <row r="671" spans="1:24" s="15" customFormat="1" ht="42" customHeight="1" x14ac:dyDescent="0.25">
      <c r="A671" s="53">
        <v>22</v>
      </c>
      <c r="B671" s="42">
        <v>5401</v>
      </c>
      <c r="C671" s="43" t="str">
        <f t="shared" si="14"/>
        <v>Tech Sheet</v>
      </c>
      <c r="D671" s="44" t="s">
        <v>90</v>
      </c>
      <c r="E671" s="48" t="s">
        <v>1782</v>
      </c>
      <c r="F671" s="49" t="s">
        <v>1784</v>
      </c>
      <c r="G671" s="10">
        <v>2024</v>
      </c>
      <c r="H671" s="11" t="s">
        <v>146</v>
      </c>
      <c r="I671" s="10" t="s">
        <v>40</v>
      </c>
      <c r="J671" s="11" t="s">
        <v>29</v>
      </c>
      <c r="K671" s="10" t="s">
        <v>311</v>
      </c>
      <c r="L671" s="10" t="s">
        <v>313</v>
      </c>
      <c r="M671" s="12" t="s">
        <v>1783</v>
      </c>
      <c r="N671" s="12">
        <v>0.13500000000000001</v>
      </c>
      <c r="O671" s="11" t="s">
        <v>37</v>
      </c>
      <c r="P671" s="11" t="s">
        <v>37</v>
      </c>
      <c r="Q671" s="11" t="s">
        <v>28</v>
      </c>
      <c r="R671" s="11" t="s">
        <v>37</v>
      </c>
      <c r="S671" s="11" t="s">
        <v>28</v>
      </c>
      <c r="T671" s="10" t="s">
        <v>28</v>
      </c>
      <c r="U671" s="13">
        <v>75</v>
      </c>
      <c r="V671" s="14">
        <v>6</v>
      </c>
      <c r="W671" s="14">
        <v>12</v>
      </c>
      <c r="X671" s="14" t="s">
        <v>28</v>
      </c>
    </row>
    <row r="672" spans="1:24" s="15" customFormat="1" ht="42" customHeight="1" x14ac:dyDescent="0.25">
      <c r="A672" s="53">
        <v>22</v>
      </c>
      <c r="B672" s="42">
        <v>5401</v>
      </c>
      <c r="C672" s="43" t="str">
        <f t="shared" si="14"/>
        <v>Tech Sheet</v>
      </c>
      <c r="D672" s="44" t="s">
        <v>90</v>
      </c>
      <c r="E672" s="48" t="s">
        <v>1782</v>
      </c>
      <c r="F672" s="49" t="s">
        <v>1784</v>
      </c>
      <c r="G672" s="10">
        <v>2025</v>
      </c>
      <c r="H672" s="11" t="s">
        <v>146</v>
      </c>
      <c r="I672" s="10" t="s">
        <v>40</v>
      </c>
      <c r="J672" s="11" t="s">
        <v>29</v>
      </c>
      <c r="K672" s="10" t="s">
        <v>311</v>
      </c>
      <c r="L672" s="10" t="s">
        <v>313</v>
      </c>
      <c r="M672" s="12" t="s">
        <v>1785</v>
      </c>
      <c r="N672" s="12">
        <v>0.13500000000000001</v>
      </c>
      <c r="O672" s="11" t="s">
        <v>39</v>
      </c>
      <c r="P672" s="11" t="s">
        <v>39</v>
      </c>
      <c r="Q672" s="11" t="s">
        <v>39</v>
      </c>
      <c r="R672" s="11" t="s">
        <v>37</v>
      </c>
      <c r="S672" s="11" t="s">
        <v>28</v>
      </c>
      <c r="T672" s="10" t="s">
        <v>28</v>
      </c>
      <c r="U672" s="13">
        <v>75</v>
      </c>
      <c r="V672" s="14">
        <v>6</v>
      </c>
      <c r="W672" s="14">
        <v>12</v>
      </c>
      <c r="X672" s="14" t="s">
        <v>28</v>
      </c>
    </row>
    <row r="673" spans="1:24" s="15" customFormat="1" ht="42" customHeight="1" x14ac:dyDescent="0.25">
      <c r="A673" s="53">
        <v>22</v>
      </c>
      <c r="B673" s="42">
        <v>7809</v>
      </c>
      <c r="C673" s="43" t="str">
        <f t="shared" si="14"/>
        <v>Tech Sheet</v>
      </c>
      <c r="D673" s="44" t="s">
        <v>2589</v>
      </c>
      <c r="E673" s="48" t="s">
        <v>2599</v>
      </c>
      <c r="F673" s="49" t="s">
        <v>2601</v>
      </c>
      <c r="G673" s="10">
        <v>2024</v>
      </c>
      <c r="H673" s="11" t="s">
        <v>2590</v>
      </c>
      <c r="I673" s="10" t="s">
        <v>40</v>
      </c>
      <c r="J673" s="11" t="s">
        <v>29</v>
      </c>
      <c r="K673" s="10" t="s">
        <v>2591</v>
      </c>
      <c r="L673" s="10" t="s">
        <v>1930</v>
      </c>
      <c r="M673" s="12" t="s">
        <v>2602</v>
      </c>
      <c r="N673" s="12">
        <v>0.13500000000000001</v>
      </c>
      <c r="O673" s="11" t="s">
        <v>37</v>
      </c>
      <c r="P673" s="11" t="s">
        <v>28</v>
      </c>
      <c r="Q673" s="11" t="s">
        <v>28</v>
      </c>
      <c r="R673" s="11" t="s">
        <v>28</v>
      </c>
      <c r="S673" s="11" t="s">
        <v>28</v>
      </c>
      <c r="T673" s="10" t="s">
        <v>28</v>
      </c>
      <c r="U673" s="13">
        <v>75</v>
      </c>
      <c r="V673" s="14">
        <v>12</v>
      </c>
      <c r="W673" s="14">
        <v>7</v>
      </c>
      <c r="X673" s="14" t="s">
        <v>28</v>
      </c>
    </row>
    <row r="674" spans="1:24" s="15" customFormat="1" ht="42" customHeight="1" x14ac:dyDescent="0.25">
      <c r="A674" s="53">
        <v>22.2</v>
      </c>
      <c r="B674" s="42">
        <v>5367</v>
      </c>
      <c r="C674" s="43" t="str">
        <f t="shared" si="14"/>
        <v>Tech Sheet</v>
      </c>
      <c r="D674" s="44" t="s">
        <v>25</v>
      </c>
      <c r="E674" s="48" t="s">
        <v>1765</v>
      </c>
      <c r="F674" s="49" t="s">
        <v>1766</v>
      </c>
      <c r="G674" s="10">
        <v>2024</v>
      </c>
      <c r="H674" s="11" t="s">
        <v>158</v>
      </c>
      <c r="I674" s="10" t="s">
        <v>121</v>
      </c>
      <c r="J674" s="11" t="s">
        <v>29</v>
      </c>
      <c r="K674" s="10" t="s">
        <v>275</v>
      </c>
      <c r="L674" s="10" t="s">
        <v>660</v>
      </c>
      <c r="M674" s="12" t="s">
        <v>661</v>
      </c>
      <c r="N674" s="12">
        <v>0.125</v>
      </c>
      <c r="O674" s="11" t="s">
        <v>37</v>
      </c>
      <c r="P674" s="11" t="s">
        <v>37</v>
      </c>
      <c r="Q674" s="11" t="s">
        <v>37</v>
      </c>
      <c r="R674" s="11" t="s">
        <v>37</v>
      </c>
      <c r="S674" s="11" t="s">
        <v>28</v>
      </c>
      <c r="T674" s="10" t="s">
        <v>37</v>
      </c>
      <c r="U674" s="13">
        <v>75</v>
      </c>
      <c r="V674" s="14">
        <v>6</v>
      </c>
      <c r="W674" s="14">
        <v>19</v>
      </c>
      <c r="X674" s="14" t="s">
        <v>28</v>
      </c>
    </row>
    <row r="675" spans="1:24" s="15" customFormat="1" ht="42" customHeight="1" x14ac:dyDescent="0.25">
      <c r="A675" s="53">
        <v>22.24</v>
      </c>
      <c r="B675" s="42">
        <v>1857</v>
      </c>
      <c r="C675" s="43" t="str">
        <f t="shared" si="14"/>
        <v>Tech Sheet</v>
      </c>
      <c r="D675" s="44" t="s">
        <v>25</v>
      </c>
      <c r="E675" s="48" t="s">
        <v>364</v>
      </c>
      <c r="F675" s="49" t="s">
        <v>367</v>
      </c>
      <c r="G675" s="10">
        <v>2023</v>
      </c>
      <c r="H675" s="11" t="s">
        <v>362</v>
      </c>
      <c r="I675" s="10" t="s">
        <v>40</v>
      </c>
      <c r="J675" s="11" t="s">
        <v>41</v>
      </c>
      <c r="K675" s="10" t="s">
        <v>363</v>
      </c>
      <c r="L675" s="10" t="s">
        <v>365</v>
      </c>
      <c r="M675" s="12" t="s">
        <v>366</v>
      </c>
      <c r="N675" s="12">
        <v>0.13500000000000001</v>
      </c>
      <c r="O675" s="11" t="s">
        <v>37</v>
      </c>
      <c r="P675" s="11" t="s">
        <v>37</v>
      </c>
      <c r="Q675" s="11" t="s">
        <v>28</v>
      </c>
      <c r="R675" s="11" t="s">
        <v>37</v>
      </c>
      <c r="S675" s="11" t="s">
        <v>28</v>
      </c>
      <c r="T675" s="10" t="s">
        <v>28</v>
      </c>
      <c r="U675" s="13">
        <v>75</v>
      </c>
      <c r="V675" s="14">
        <v>6</v>
      </c>
      <c r="W675" s="14">
        <v>16</v>
      </c>
      <c r="X675" s="14" t="s">
        <v>28</v>
      </c>
    </row>
    <row r="676" spans="1:24" s="15" customFormat="1" ht="42" customHeight="1" x14ac:dyDescent="0.25">
      <c r="A676" s="53">
        <v>22.24</v>
      </c>
      <c r="B676" s="42">
        <v>1857</v>
      </c>
      <c r="C676" s="43" t="str">
        <f t="shared" si="14"/>
        <v>Tech Sheet</v>
      </c>
      <c r="D676" s="44" t="s">
        <v>25</v>
      </c>
      <c r="E676" s="48" t="s">
        <v>364</v>
      </c>
      <c r="F676" s="49" t="s">
        <v>367</v>
      </c>
      <c r="G676" s="10">
        <v>2024</v>
      </c>
      <c r="H676" s="11" t="s">
        <v>362</v>
      </c>
      <c r="I676" s="10" t="s">
        <v>40</v>
      </c>
      <c r="J676" s="11" t="s">
        <v>41</v>
      </c>
      <c r="K676" s="10" t="s">
        <v>363</v>
      </c>
      <c r="L676" s="10" t="s">
        <v>365</v>
      </c>
      <c r="M676" s="12" t="s">
        <v>366</v>
      </c>
      <c r="N676" s="12">
        <v>0.13500000000000001</v>
      </c>
      <c r="O676" s="11" t="s">
        <v>39</v>
      </c>
      <c r="P676" s="11" t="s">
        <v>39</v>
      </c>
      <c r="Q676" s="11" t="s">
        <v>39</v>
      </c>
      <c r="R676" s="11" t="s">
        <v>37</v>
      </c>
      <c r="S676" s="11" t="s">
        <v>28</v>
      </c>
      <c r="T676" s="10" t="s">
        <v>28</v>
      </c>
      <c r="U676" s="13">
        <v>75</v>
      </c>
      <c r="V676" s="14">
        <v>6</v>
      </c>
      <c r="W676" s="14">
        <v>16</v>
      </c>
      <c r="X676" s="14" t="s">
        <v>28</v>
      </c>
    </row>
    <row r="677" spans="1:24" s="15" customFormat="1" ht="42" customHeight="1" x14ac:dyDescent="0.25">
      <c r="A677" s="53">
        <v>22.25</v>
      </c>
      <c r="B677" s="42">
        <v>4207</v>
      </c>
      <c r="C677" s="43" t="str">
        <f t="shared" si="14"/>
        <v>Tech Sheet</v>
      </c>
      <c r="D677" s="44" t="s">
        <v>251</v>
      </c>
      <c r="E677" s="48" t="s">
        <v>1186</v>
      </c>
      <c r="F677" s="49" t="s">
        <v>1187</v>
      </c>
      <c r="G677" s="10" t="s">
        <v>24</v>
      </c>
      <c r="H677" s="11" t="s">
        <v>252</v>
      </c>
      <c r="I677" s="10" t="s">
        <v>121</v>
      </c>
      <c r="J677" s="11" t="s">
        <v>29</v>
      </c>
      <c r="K677" s="10" t="s">
        <v>253</v>
      </c>
      <c r="L677" s="10" t="s">
        <v>205</v>
      </c>
      <c r="M677" s="12" t="s">
        <v>206</v>
      </c>
      <c r="N677" s="12">
        <v>0.12</v>
      </c>
      <c r="O677" s="11" t="s">
        <v>37</v>
      </c>
      <c r="P677" s="11" t="s">
        <v>37</v>
      </c>
      <c r="Q677" s="11" t="s">
        <v>28</v>
      </c>
      <c r="R677" s="11" t="s">
        <v>28</v>
      </c>
      <c r="S677" s="11" t="s">
        <v>28</v>
      </c>
      <c r="T677" s="10" t="s">
        <v>28</v>
      </c>
      <c r="U677" s="13">
        <v>75</v>
      </c>
      <c r="V677" s="14">
        <v>6</v>
      </c>
      <c r="W677" s="14">
        <v>19</v>
      </c>
      <c r="X677" s="14" t="s">
        <v>28</v>
      </c>
    </row>
    <row r="678" spans="1:24" s="15" customFormat="1" ht="42" customHeight="1" x14ac:dyDescent="0.25">
      <c r="A678" s="53">
        <v>22.3</v>
      </c>
      <c r="B678" s="42">
        <v>5598</v>
      </c>
      <c r="C678" s="43" t="str">
        <f t="shared" si="14"/>
        <v>Tech Sheet</v>
      </c>
      <c r="D678" s="44" t="s">
        <v>73</v>
      </c>
      <c r="E678" s="48" t="s">
        <v>2036</v>
      </c>
      <c r="F678" s="49" t="s">
        <v>2038</v>
      </c>
      <c r="G678" s="10">
        <v>2024</v>
      </c>
      <c r="H678" s="11" t="s">
        <v>302</v>
      </c>
      <c r="I678" s="10" t="s">
        <v>40</v>
      </c>
      <c r="J678" s="11" t="s">
        <v>29</v>
      </c>
      <c r="K678" s="10" t="s">
        <v>2031</v>
      </c>
      <c r="L678" s="10" t="s">
        <v>380</v>
      </c>
      <c r="M678" s="12" t="s">
        <v>2037</v>
      </c>
      <c r="N678" s="12">
        <v>0.13500000000000001</v>
      </c>
      <c r="O678" s="11" t="s">
        <v>37</v>
      </c>
      <c r="P678" s="11" t="s">
        <v>37</v>
      </c>
      <c r="Q678" s="11" t="s">
        <v>37</v>
      </c>
      <c r="R678" s="11" t="s">
        <v>28</v>
      </c>
      <c r="S678" s="11" t="s">
        <v>37</v>
      </c>
      <c r="T678" s="10" t="s">
        <v>28</v>
      </c>
      <c r="U678" s="13">
        <v>75</v>
      </c>
      <c r="V678" s="14">
        <v>6</v>
      </c>
      <c r="W678" s="14">
        <v>8</v>
      </c>
      <c r="X678" s="14" t="s">
        <v>28</v>
      </c>
    </row>
    <row r="679" spans="1:24" s="15" customFormat="1" ht="42" customHeight="1" x14ac:dyDescent="0.25">
      <c r="A679" s="53">
        <v>22.36</v>
      </c>
      <c r="B679" s="42">
        <v>2621</v>
      </c>
      <c r="C679" s="43" t="str">
        <f t="shared" si="14"/>
        <v>Tech Sheet</v>
      </c>
      <c r="D679" s="44" t="s">
        <v>73</v>
      </c>
      <c r="E679" s="48" t="s">
        <v>553</v>
      </c>
      <c r="F679" s="49" t="s">
        <v>556</v>
      </c>
      <c r="G679" s="10">
        <v>2021</v>
      </c>
      <c r="H679" s="11" t="s">
        <v>547</v>
      </c>
      <c r="I679" s="10" t="s">
        <v>40</v>
      </c>
      <c r="J679" s="11" t="s">
        <v>29</v>
      </c>
      <c r="K679" s="10" t="s">
        <v>548</v>
      </c>
      <c r="L679" s="10" t="s">
        <v>554</v>
      </c>
      <c r="M679" s="12" t="s">
        <v>555</v>
      </c>
      <c r="N679" s="12">
        <v>0.13</v>
      </c>
      <c r="O679" s="11" t="s">
        <v>37</v>
      </c>
      <c r="P679" s="11" t="s">
        <v>37</v>
      </c>
      <c r="Q679" s="11" t="s">
        <v>37</v>
      </c>
      <c r="R679" s="11" t="s">
        <v>37</v>
      </c>
      <c r="S679" s="11" t="s">
        <v>28</v>
      </c>
      <c r="T679" s="10" t="s">
        <v>28</v>
      </c>
      <c r="U679" s="13">
        <v>75</v>
      </c>
      <c r="V679" s="14">
        <v>6</v>
      </c>
      <c r="W679" s="14">
        <v>11</v>
      </c>
      <c r="X679" s="14" t="s">
        <v>28</v>
      </c>
    </row>
    <row r="680" spans="1:24" s="15" customFormat="1" ht="42" customHeight="1" x14ac:dyDescent="0.25">
      <c r="A680" s="53">
        <v>22.36</v>
      </c>
      <c r="B680" s="42">
        <v>2621</v>
      </c>
      <c r="C680" s="43" t="str">
        <f t="shared" si="14"/>
        <v>Tech Sheet</v>
      </c>
      <c r="D680" s="44" t="s">
        <v>73</v>
      </c>
      <c r="E680" s="48" t="s">
        <v>553</v>
      </c>
      <c r="F680" s="49" t="s">
        <v>556</v>
      </c>
      <c r="G680" s="10">
        <v>2022</v>
      </c>
      <c r="H680" s="11" t="s">
        <v>547</v>
      </c>
      <c r="I680" s="10" t="s">
        <v>40</v>
      </c>
      <c r="J680" s="11" t="s">
        <v>29</v>
      </c>
      <c r="K680" s="10" t="s">
        <v>548</v>
      </c>
      <c r="L680" s="10" t="s">
        <v>554</v>
      </c>
      <c r="M680" s="12" t="s">
        <v>555</v>
      </c>
      <c r="N680" s="12">
        <v>0.13</v>
      </c>
      <c r="O680" s="11" t="s">
        <v>39</v>
      </c>
      <c r="P680" s="11" t="s">
        <v>39</v>
      </c>
      <c r="Q680" s="11" t="s">
        <v>37</v>
      </c>
      <c r="R680" s="11" t="s">
        <v>37</v>
      </c>
      <c r="S680" s="11" t="s">
        <v>28</v>
      </c>
      <c r="T680" s="10" t="s">
        <v>28</v>
      </c>
      <c r="U680" s="13">
        <v>75</v>
      </c>
      <c r="V680" s="14">
        <v>6</v>
      </c>
      <c r="W680" s="14">
        <v>11</v>
      </c>
      <c r="X680" s="14" t="s">
        <v>28</v>
      </c>
    </row>
    <row r="681" spans="1:24" s="15" customFormat="1" ht="42" customHeight="1" x14ac:dyDescent="0.25">
      <c r="A681" s="53">
        <v>22.36</v>
      </c>
      <c r="B681" s="42">
        <v>2621</v>
      </c>
      <c r="C681" s="43" t="str">
        <f t="shared" si="14"/>
        <v>Tech Sheet</v>
      </c>
      <c r="D681" s="44" t="s">
        <v>73</v>
      </c>
      <c r="E681" s="48" t="s">
        <v>553</v>
      </c>
      <c r="F681" s="49" t="s">
        <v>556</v>
      </c>
      <c r="G681" s="10">
        <v>2023</v>
      </c>
      <c r="H681" s="11" t="s">
        <v>547</v>
      </c>
      <c r="I681" s="10" t="s">
        <v>40</v>
      </c>
      <c r="J681" s="11" t="s">
        <v>29</v>
      </c>
      <c r="K681" s="10" t="s">
        <v>548</v>
      </c>
      <c r="L681" s="10" t="s">
        <v>554</v>
      </c>
      <c r="M681" s="12" t="s">
        <v>555</v>
      </c>
      <c r="N681" s="12">
        <v>0.13</v>
      </c>
      <c r="O681" s="11" t="s">
        <v>39</v>
      </c>
      <c r="P681" s="11" t="s">
        <v>39</v>
      </c>
      <c r="Q681" s="11" t="s">
        <v>37</v>
      </c>
      <c r="R681" s="11" t="s">
        <v>37</v>
      </c>
      <c r="S681" s="11" t="s">
        <v>28</v>
      </c>
      <c r="T681" s="10" t="s">
        <v>28</v>
      </c>
      <c r="U681" s="13">
        <v>75</v>
      </c>
      <c r="V681" s="14">
        <v>6</v>
      </c>
      <c r="W681" s="14">
        <v>11</v>
      </c>
      <c r="X681" s="14" t="s">
        <v>28</v>
      </c>
    </row>
    <row r="682" spans="1:24" s="15" customFormat="1" ht="42" customHeight="1" x14ac:dyDescent="0.25">
      <c r="A682" s="53">
        <v>22.36</v>
      </c>
      <c r="B682" s="42">
        <v>5066</v>
      </c>
      <c r="C682" s="43" t="str">
        <f t="shared" si="14"/>
        <v>Tech Sheet</v>
      </c>
      <c r="D682" s="44" t="s">
        <v>25</v>
      </c>
      <c r="E682" s="48" t="s">
        <v>1642</v>
      </c>
      <c r="F682" s="49" t="s">
        <v>1643</v>
      </c>
      <c r="G682" s="10">
        <v>2023</v>
      </c>
      <c r="H682" s="11" t="s">
        <v>62</v>
      </c>
      <c r="I682" s="10" t="s">
        <v>40</v>
      </c>
      <c r="J682" s="11" t="s">
        <v>41</v>
      </c>
      <c r="K682" s="10" t="s">
        <v>1641</v>
      </c>
      <c r="L682" s="10" t="s">
        <v>64</v>
      </c>
      <c r="M682" s="12" t="s">
        <v>88</v>
      </c>
      <c r="N682" s="12">
        <v>0.13500000000000001</v>
      </c>
      <c r="O682" s="11" t="s">
        <v>37</v>
      </c>
      <c r="P682" s="11" t="s">
        <v>37</v>
      </c>
      <c r="Q682" s="11" t="s">
        <v>37</v>
      </c>
      <c r="R682" s="11" t="s">
        <v>37</v>
      </c>
      <c r="S682" s="11" t="s">
        <v>28</v>
      </c>
      <c r="T682" s="10" t="s">
        <v>28</v>
      </c>
      <c r="U682" s="13">
        <v>75</v>
      </c>
      <c r="V682" s="14">
        <v>6</v>
      </c>
      <c r="W682" s="14">
        <v>10</v>
      </c>
      <c r="X682" s="14" t="s">
        <v>28</v>
      </c>
    </row>
    <row r="683" spans="1:24" s="15" customFormat="1" ht="42" customHeight="1" x14ac:dyDescent="0.25">
      <c r="A683" s="53">
        <v>22.36</v>
      </c>
      <c r="B683" s="42">
        <v>5066</v>
      </c>
      <c r="C683" s="43" t="str">
        <f t="shared" si="14"/>
        <v>Tech Sheet</v>
      </c>
      <c r="D683" s="44" t="s">
        <v>25</v>
      </c>
      <c r="E683" s="48" t="s">
        <v>1642</v>
      </c>
      <c r="F683" s="49" t="s">
        <v>1643</v>
      </c>
      <c r="G683" s="10">
        <v>2024</v>
      </c>
      <c r="H683" s="11" t="s">
        <v>62</v>
      </c>
      <c r="I683" s="10" t="s">
        <v>40</v>
      </c>
      <c r="J683" s="11" t="s">
        <v>41</v>
      </c>
      <c r="K683" s="10" t="s">
        <v>1641</v>
      </c>
      <c r="L683" s="10" t="s">
        <v>64</v>
      </c>
      <c r="M683" s="12" t="s">
        <v>88</v>
      </c>
      <c r="N683" s="12">
        <v>0.13500000000000001</v>
      </c>
      <c r="O683" s="11" t="s">
        <v>39</v>
      </c>
      <c r="P683" s="11" t="s">
        <v>39</v>
      </c>
      <c r="Q683" s="11" t="s">
        <v>37</v>
      </c>
      <c r="R683" s="11" t="s">
        <v>37</v>
      </c>
      <c r="S683" s="11" t="s">
        <v>28</v>
      </c>
      <c r="T683" s="10" t="s">
        <v>28</v>
      </c>
      <c r="U683" s="13">
        <v>75</v>
      </c>
      <c r="V683" s="14">
        <v>6</v>
      </c>
      <c r="W683" s="14">
        <v>10</v>
      </c>
      <c r="X683" s="14" t="s">
        <v>28</v>
      </c>
    </row>
    <row r="684" spans="1:24" s="15" customFormat="1" ht="42" customHeight="1" x14ac:dyDescent="0.25">
      <c r="A684" s="53">
        <v>22.38</v>
      </c>
      <c r="B684" s="42">
        <v>6086</v>
      </c>
      <c r="C684" s="43" t="str">
        <f t="shared" si="14"/>
        <v>Tech Sheet</v>
      </c>
      <c r="D684" s="44" t="s">
        <v>90</v>
      </c>
      <c r="E684" s="48" t="s">
        <v>2346</v>
      </c>
      <c r="F684" s="49" t="s">
        <v>2349</v>
      </c>
      <c r="G684" s="10">
        <v>2024</v>
      </c>
      <c r="H684" s="11" t="s">
        <v>1094</v>
      </c>
      <c r="I684" s="10" t="s">
        <v>40</v>
      </c>
      <c r="J684" s="11" t="s">
        <v>29</v>
      </c>
      <c r="K684" s="10" t="s">
        <v>2343</v>
      </c>
      <c r="L684" s="10" t="s">
        <v>2347</v>
      </c>
      <c r="M684" s="12" t="s">
        <v>2348</v>
      </c>
      <c r="N684" s="12">
        <v>0.13500000000000001</v>
      </c>
      <c r="O684" s="11" t="s">
        <v>39</v>
      </c>
      <c r="P684" s="11" t="s">
        <v>39</v>
      </c>
      <c r="Q684" s="11" t="s">
        <v>39</v>
      </c>
      <c r="R684" s="11" t="s">
        <v>37</v>
      </c>
      <c r="S684" s="11" t="s">
        <v>37</v>
      </c>
      <c r="T684" s="10" t="s">
        <v>28</v>
      </c>
      <c r="U684" s="13">
        <v>75</v>
      </c>
      <c r="V684" s="14">
        <v>6</v>
      </c>
      <c r="W684" s="14">
        <v>11</v>
      </c>
      <c r="X684" s="14" t="s">
        <v>28</v>
      </c>
    </row>
    <row r="685" spans="1:24" s="15" customFormat="1" ht="42" customHeight="1" x14ac:dyDescent="0.25">
      <c r="A685" s="53">
        <v>22.5</v>
      </c>
      <c r="B685" s="42">
        <v>5146</v>
      </c>
      <c r="C685" s="43" t="str">
        <f t="shared" si="14"/>
        <v>Tech Sheet</v>
      </c>
      <c r="D685" s="44" t="s">
        <v>1429</v>
      </c>
      <c r="E685" s="48" t="s">
        <v>1700</v>
      </c>
      <c r="F685" s="49" t="s">
        <v>1702</v>
      </c>
      <c r="G685" s="10" t="s">
        <v>24</v>
      </c>
      <c r="H685" s="11" t="s">
        <v>547</v>
      </c>
      <c r="I685" s="10" t="s">
        <v>40</v>
      </c>
      <c r="J685" s="11" t="s">
        <v>29</v>
      </c>
      <c r="K685" s="10" t="s">
        <v>1430</v>
      </c>
      <c r="L685" s="10" t="s">
        <v>205</v>
      </c>
      <c r="M685" s="12" t="s">
        <v>1701</v>
      </c>
      <c r="N685" s="12" t="s">
        <v>39</v>
      </c>
      <c r="O685" s="11" t="s">
        <v>37</v>
      </c>
      <c r="P685" s="11" t="s">
        <v>37</v>
      </c>
      <c r="Q685" s="11" t="s">
        <v>37</v>
      </c>
      <c r="R685" s="11" t="s">
        <v>28</v>
      </c>
      <c r="S685" s="11" t="s">
        <v>28</v>
      </c>
      <c r="T685" s="10" t="s">
        <v>28</v>
      </c>
      <c r="U685" s="13">
        <v>75</v>
      </c>
      <c r="V685" s="14">
        <v>6</v>
      </c>
      <c r="W685" s="14">
        <v>18</v>
      </c>
      <c r="X685" s="14" t="s">
        <v>28</v>
      </c>
    </row>
    <row r="686" spans="1:24" s="15" customFormat="1" ht="42" customHeight="1" x14ac:dyDescent="0.25">
      <c r="A686" s="53">
        <v>22.5</v>
      </c>
      <c r="B686" s="42">
        <v>5484</v>
      </c>
      <c r="C686" s="43" t="str">
        <f t="shared" si="14"/>
        <v>Tech Sheet</v>
      </c>
      <c r="D686" s="44" t="s">
        <v>73</v>
      </c>
      <c r="E686" s="48" t="s">
        <v>1857</v>
      </c>
      <c r="F686" s="49" t="s">
        <v>1859</v>
      </c>
      <c r="G686" s="10">
        <v>2025</v>
      </c>
      <c r="H686" s="11" t="s">
        <v>302</v>
      </c>
      <c r="I686" s="10" t="s">
        <v>40</v>
      </c>
      <c r="J686" s="11" t="s">
        <v>29</v>
      </c>
      <c r="K686" s="10" t="s">
        <v>1853</v>
      </c>
      <c r="L686" s="10" t="s">
        <v>975</v>
      </c>
      <c r="M686" s="12" t="s">
        <v>1858</v>
      </c>
      <c r="N686" s="12">
        <v>0.14499999999999999</v>
      </c>
      <c r="O686" s="11" t="s">
        <v>39</v>
      </c>
      <c r="P686" s="11" t="s">
        <v>39</v>
      </c>
      <c r="Q686" s="11" t="s">
        <v>39</v>
      </c>
      <c r="R686" s="11" t="s">
        <v>37</v>
      </c>
      <c r="S686" s="11" t="s">
        <v>28</v>
      </c>
      <c r="T686" s="10" t="s">
        <v>28</v>
      </c>
      <c r="U686" s="13">
        <v>75</v>
      </c>
      <c r="V686" s="14">
        <v>12</v>
      </c>
      <c r="W686" s="14">
        <v>0</v>
      </c>
      <c r="X686" s="14" t="s">
        <v>28</v>
      </c>
    </row>
    <row r="687" spans="1:24" s="15" customFormat="1" ht="42" customHeight="1" x14ac:dyDescent="0.25">
      <c r="A687" s="53">
        <v>22.5</v>
      </c>
      <c r="B687" s="42">
        <v>5485</v>
      </c>
      <c r="C687" s="43" t="str">
        <f t="shared" si="14"/>
        <v>Tech Sheet</v>
      </c>
      <c r="D687" s="44" t="s">
        <v>73</v>
      </c>
      <c r="E687" s="48" t="s">
        <v>1860</v>
      </c>
      <c r="F687" s="49" t="s">
        <v>1862</v>
      </c>
      <c r="G687" s="10">
        <v>2023</v>
      </c>
      <c r="H687" s="11" t="s">
        <v>302</v>
      </c>
      <c r="I687" s="10" t="s">
        <v>40</v>
      </c>
      <c r="J687" s="11" t="s">
        <v>41</v>
      </c>
      <c r="K687" s="10" t="s">
        <v>1853</v>
      </c>
      <c r="L687" s="10" t="s">
        <v>305</v>
      </c>
      <c r="M687" s="12" t="s">
        <v>1861</v>
      </c>
      <c r="N687" s="12">
        <v>0.14499999999999999</v>
      </c>
      <c r="O687" s="11" t="s">
        <v>39</v>
      </c>
      <c r="P687" s="11" t="s">
        <v>39</v>
      </c>
      <c r="Q687" s="11" t="s">
        <v>37</v>
      </c>
      <c r="R687" s="11" t="s">
        <v>37</v>
      </c>
      <c r="S687" s="11" t="s">
        <v>37</v>
      </c>
      <c r="T687" s="10" t="s">
        <v>28</v>
      </c>
      <c r="U687" s="13">
        <v>75</v>
      </c>
      <c r="V687" s="14">
        <v>12</v>
      </c>
      <c r="W687" s="14">
        <v>0</v>
      </c>
      <c r="X687" s="14" t="s">
        <v>28</v>
      </c>
    </row>
    <row r="688" spans="1:24" s="15" customFormat="1" ht="42" customHeight="1" x14ac:dyDescent="0.25">
      <c r="A688" s="53">
        <v>22.5</v>
      </c>
      <c r="B688" s="42">
        <v>5485</v>
      </c>
      <c r="C688" s="43" t="str">
        <f t="shared" si="14"/>
        <v>Tech Sheet</v>
      </c>
      <c r="D688" s="44" t="s">
        <v>73</v>
      </c>
      <c r="E688" s="48" t="s">
        <v>1860</v>
      </c>
      <c r="F688" s="49" t="s">
        <v>1862</v>
      </c>
      <c r="G688" s="10">
        <v>2024</v>
      </c>
      <c r="H688" s="11" t="s">
        <v>302</v>
      </c>
      <c r="I688" s="10" t="s">
        <v>40</v>
      </c>
      <c r="J688" s="11" t="s">
        <v>41</v>
      </c>
      <c r="K688" s="10" t="s">
        <v>1853</v>
      </c>
      <c r="L688" s="10" t="s">
        <v>305</v>
      </c>
      <c r="M688" s="12" t="s">
        <v>1863</v>
      </c>
      <c r="N688" s="12">
        <v>0.14499999999999999</v>
      </c>
      <c r="O688" s="11" t="s">
        <v>39</v>
      </c>
      <c r="P688" s="11" t="s">
        <v>39</v>
      </c>
      <c r="Q688" s="11" t="s">
        <v>39</v>
      </c>
      <c r="R688" s="11" t="s">
        <v>37</v>
      </c>
      <c r="S688" s="11" t="s">
        <v>37</v>
      </c>
      <c r="T688" s="10" t="s">
        <v>28</v>
      </c>
      <c r="U688" s="13">
        <v>75</v>
      </c>
      <c r="V688" s="14">
        <v>12</v>
      </c>
      <c r="W688" s="14">
        <v>0</v>
      </c>
      <c r="X688" s="14" t="s">
        <v>28</v>
      </c>
    </row>
    <row r="689" spans="1:24" s="15" customFormat="1" ht="42" customHeight="1" x14ac:dyDescent="0.25">
      <c r="A689" s="53">
        <v>22.5</v>
      </c>
      <c r="B689" s="42">
        <v>5597</v>
      </c>
      <c r="C689" s="43" t="str">
        <f t="shared" si="14"/>
        <v>Tech Sheet</v>
      </c>
      <c r="D689" s="44" t="s">
        <v>73</v>
      </c>
      <c r="E689" s="48" t="s">
        <v>2032</v>
      </c>
      <c r="F689" s="49" t="s">
        <v>2034</v>
      </c>
      <c r="G689" s="10">
        <v>2024</v>
      </c>
      <c r="H689" s="11" t="s">
        <v>302</v>
      </c>
      <c r="I689" s="10" t="s">
        <v>40</v>
      </c>
      <c r="J689" s="11" t="s">
        <v>41</v>
      </c>
      <c r="K689" s="10" t="s">
        <v>2031</v>
      </c>
      <c r="L689" s="10" t="s">
        <v>305</v>
      </c>
      <c r="M689" s="12" t="s">
        <v>2035</v>
      </c>
      <c r="N689" s="12">
        <v>0.13500000000000001</v>
      </c>
      <c r="O689" s="11" t="s">
        <v>37</v>
      </c>
      <c r="P689" s="11" t="s">
        <v>37</v>
      </c>
      <c r="Q689" s="11" t="s">
        <v>37</v>
      </c>
      <c r="R689" s="11" t="s">
        <v>28</v>
      </c>
      <c r="S689" s="11" t="s">
        <v>28</v>
      </c>
      <c r="T689" s="10" t="s">
        <v>28</v>
      </c>
      <c r="U689" s="13">
        <v>75</v>
      </c>
      <c r="V689" s="14">
        <v>6</v>
      </c>
      <c r="W689" s="14">
        <v>8</v>
      </c>
      <c r="X689" s="14" t="s">
        <v>28</v>
      </c>
    </row>
    <row r="690" spans="1:24" s="15" customFormat="1" ht="42" customHeight="1" x14ac:dyDescent="0.25">
      <c r="A690" s="53">
        <v>22.5</v>
      </c>
      <c r="B690" s="42">
        <v>5598</v>
      </c>
      <c r="C690" s="43" t="str">
        <f t="shared" si="14"/>
        <v>Tech Sheet</v>
      </c>
      <c r="D690" s="44" t="s">
        <v>73</v>
      </c>
      <c r="E690" s="48" t="s">
        <v>2036</v>
      </c>
      <c r="F690" s="49" t="s">
        <v>2038</v>
      </c>
      <c r="G690" s="10">
        <v>2023</v>
      </c>
      <c r="H690" s="11" t="s">
        <v>302</v>
      </c>
      <c r="I690" s="10" t="s">
        <v>40</v>
      </c>
      <c r="J690" s="11" t="s">
        <v>29</v>
      </c>
      <c r="K690" s="10" t="s">
        <v>2031</v>
      </c>
      <c r="L690" s="10" t="s">
        <v>380</v>
      </c>
      <c r="M690" s="12" t="s">
        <v>2037</v>
      </c>
      <c r="N690" s="12">
        <v>0.14000000000000001</v>
      </c>
      <c r="O690" s="11" t="s">
        <v>37</v>
      </c>
      <c r="P690" s="11" t="s">
        <v>37</v>
      </c>
      <c r="Q690" s="11" t="s">
        <v>37</v>
      </c>
      <c r="R690" s="11" t="s">
        <v>28</v>
      </c>
      <c r="S690" s="11" t="s">
        <v>37</v>
      </c>
      <c r="T690" s="10" t="s">
        <v>28</v>
      </c>
      <c r="U690" s="13">
        <v>75</v>
      </c>
      <c r="V690" s="14">
        <v>6</v>
      </c>
      <c r="W690" s="14">
        <v>8</v>
      </c>
      <c r="X690" s="14" t="s">
        <v>28</v>
      </c>
    </row>
    <row r="691" spans="1:24" s="15" customFormat="1" ht="42" customHeight="1" x14ac:dyDescent="0.25">
      <c r="A691" s="53">
        <v>22.6</v>
      </c>
      <c r="B691" s="42">
        <v>2701</v>
      </c>
      <c r="C691" s="43" t="str">
        <f t="shared" si="14"/>
        <v>Tech Sheet</v>
      </c>
      <c r="D691" s="44" t="s">
        <v>73</v>
      </c>
      <c r="E691" s="48" t="s">
        <v>607</v>
      </c>
      <c r="F691" s="49" t="s">
        <v>608</v>
      </c>
      <c r="G691" s="10">
        <v>2023</v>
      </c>
      <c r="H691" s="11" t="s">
        <v>302</v>
      </c>
      <c r="I691" s="10" t="s">
        <v>40</v>
      </c>
      <c r="J691" s="11" t="s">
        <v>41</v>
      </c>
      <c r="K691" s="10" t="s">
        <v>303</v>
      </c>
      <c r="L691" s="10" t="s">
        <v>305</v>
      </c>
      <c r="M691" s="12" t="s">
        <v>597</v>
      </c>
      <c r="N691" s="12">
        <v>0.14499999999999999</v>
      </c>
      <c r="O691" s="11" t="s">
        <v>37</v>
      </c>
      <c r="P691" s="11" t="s">
        <v>37</v>
      </c>
      <c r="Q691" s="11" t="s">
        <v>28</v>
      </c>
      <c r="R691" s="11" t="s">
        <v>37</v>
      </c>
      <c r="S691" s="11" t="s">
        <v>28</v>
      </c>
      <c r="T691" s="10" t="s">
        <v>28</v>
      </c>
      <c r="U691" s="13">
        <v>75</v>
      </c>
      <c r="V691" s="14">
        <v>12</v>
      </c>
      <c r="W691" s="14">
        <v>11</v>
      </c>
      <c r="X691" s="14" t="s">
        <v>28</v>
      </c>
    </row>
    <row r="692" spans="1:24" s="15" customFormat="1" ht="42" customHeight="1" x14ac:dyDescent="0.25">
      <c r="A692" s="53">
        <v>22.6</v>
      </c>
      <c r="B692" s="42">
        <v>5195</v>
      </c>
      <c r="C692" s="43" t="str">
        <f t="shared" si="14"/>
        <v>Tech Sheet</v>
      </c>
      <c r="D692" s="44" t="s">
        <v>73</v>
      </c>
      <c r="E692" s="48" t="s">
        <v>1718</v>
      </c>
      <c r="F692" s="49" t="s">
        <v>1719</v>
      </c>
      <c r="G692" s="10">
        <v>2023</v>
      </c>
      <c r="H692" s="11" t="s">
        <v>265</v>
      </c>
      <c r="I692" s="10" t="s">
        <v>40</v>
      </c>
      <c r="J692" s="11" t="s">
        <v>29</v>
      </c>
      <c r="K692" s="10" t="s">
        <v>272</v>
      </c>
      <c r="L692" s="10" t="s">
        <v>81</v>
      </c>
      <c r="M692" s="12" t="s">
        <v>82</v>
      </c>
      <c r="N692" s="12">
        <v>0.13</v>
      </c>
      <c r="O692" s="11" t="s">
        <v>37</v>
      </c>
      <c r="P692" s="11" t="s">
        <v>37</v>
      </c>
      <c r="Q692" s="11" t="s">
        <v>28</v>
      </c>
      <c r="R692" s="11" t="s">
        <v>37</v>
      </c>
      <c r="S692" s="11" t="s">
        <v>28</v>
      </c>
      <c r="T692" s="10" t="s">
        <v>28</v>
      </c>
      <c r="U692" s="13">
        <v>75</v>
      </c>
      <c r="V692" s="14">
        <v>6</v>
      </c>
      <c r="W692" s="14">
        <v>15</v>
      </c>
      <c r="X692" s="14" t="s">
        <v>28</v>
      </c>
    </row>
    <row r="693" spans="1:24" s="15" customFormat="1" ht="42" customHeight="1" x14ac:dyDescent="0.25">
      <c r="A693" s="53">
        <v>22.6</v>
      </c>
      <c r="B693" s="42">
        <v>5195</v>
      </c>
      <c r="C693" s="43" t="str">
        <f t="shared" si="14"/>
        <v>Tech Sheet</v>
      </c>
      <c r="D693" s="44" t="s">
        <v>73</v>
      </c>
      <c r="E693" s="48" t="s">
        <v>1718</v>
      </c>
      <c r="F693" s="49" t="s">
        <v>1719</v>
      </c>
      <c r="G693" s="10">
        <v>2024</v>
      </c>
      <c r="H693" s="11" t="s">
        <v>265</v>
      </c>
      <c r="I693" s="10" t="s">
        <v>40</v>
      </c>
      <c r="J693" s="11" t="s">
        <v>29</v>
      </c>
      <c r="K693" s="10" t="s">
        <v>272</v>
      </c>
      <c r="L693" s="10" t="s">
        <v>81</v>
      </c>
      <c r="M693" s="12" t="s">
        <v>82</v>
      </c>
      <c r="N693" s="12">
        <v>0.13</v>
      </c>
      <c r="O693" s="11" t="s">
        <v>37</v>
      </c>
      <c r="P693" s="11" t="s">
        <v>37</v>
      </c>
      <c r="Q693" s="11" t="s">
        <v>28</v>
      </c>
      <c r="R693" s="11" t="s">
        <v>37</v>
      </c>
      <c r="S693" s="11" t="s">
        <v>28</v>
      </c>
      <c r="T693" s="10" t="s">
        <v>28</v>
      </c>
      <c r="U693" s="13">
        <v>75</v>
      </c>
      <c r="V693" s="14">
        <v>6</v>
      </c>
      <c r="W693" s="14">
        <v>15</v>
      </c>
      <c r="X693" s="14" t="s">
        <v>28</v>
      </c>
    </row>
    <row r="694" spans="1:24" s="15" customFormat="1" ht="42" customHeight="1" x14ac:dyDescent="0.25">
      <c r="A694" s="53">
        <v>22.61</v>
      </c>
      <c r="B694" s="42">
        <v>1935</v>
      </c>
      <c r="C694" s="43" t="str">
        <f t="shared" ref="C694:C725" si="15">HYPERLINK("http://www.alliancewine.com/-"&amp;IF(UPPER(G694)="N/V",0,G694)&amp;"-"&amp;B694,"Tech Sheet")</f>
        <v>Tech Sheet</v>
      </c>
      <c r="D694" s="44" t="s">
        <v>73</v>
      </c>
      <c r="E694" s="48" t="s">
        <v>384</v>
      </c>
      <c r="F694" s="49" t="s">
        <v>385</v>
      </c>
      <c r="G694" s="10">
        <v>2023</v>
      </c>
      <c r="H694" s="11" t="s">
        <v>265</v>
      </c>
      <c r="I694" s="10" t="s">
        <v>40</v>
      </c>
      <c r="J694" s="11" t="s">
        <v>41</v>
      </c>
      <c r="K694" s="10" t="s">
        <v>272</v>
      </c>
      <c r="L694" s="10" t="s">
        <v>106</v>
      </c>
      <c r="M694" s="12" t="s">
        <v>268</v>
      </c>
      <c r="N694" s="12">
        <v>0.13</v>
      </c>
      <c r="O694" s="11" t="s">
        <v>37</v>
      </c>
      <c r="P694" s="11" t="s">
        <v>37</v>
      </c>
      <c r="Q694" s="11" t="s">
        <v>28</v>
      </c>
      <c r="R694" s="11" t="s">
        <v>37</v>
      </c>
      <c r="S694" s="11" t="s">
        <v>28</v>
      </c>
      <c r="T694" s="10" t="s">
        <v>28</v>
      </c>
      <c r="U694" s="13">
        <v>75</v>
      </c>
      <c r="V694" s="14">
        <v>12</v>
      </c>
      <c r="W694" s="14">
        <v>7</v>
      </c>
      <c r="X694" s="14" t="s">
        <v>28</v>
      </c>
    </row>
    <row r="695" spans="1:24" s="15" customFormat="1" ht="42" customHeight="1" x14ac:dyDescent="0.25">
      <c r="A695" s="53">
        <v>22.61</v>
      </c>
      <c r="B695" s="42">
        <v>1935</v>
      </c>
      <c r="C695" s="43" t="str">
        <f t="shared" si="15"/>
        <v>Tech Sheet</v>
      </c>
      <c r="D695" s="44" t="s">
        <v>73</v>
      </c>
      <c r="E695" s="48" t="s">
        <v>384</v>
      </c>
      <c r="F695" s="49" t="s">
        <v>385</v>
      </c>
      <c r="G695" s="10">
        <v>2024</v>
      </c>
      <c r="H695" s="11" t="s">
        <v>265</v>
      </c>
      <c r="I695" s="10" t="s">
        <v>40</v>
      </c>
      <c r="J695" s="11" t="s">
        <v>41</v>
      </c>
      <c r="K695" s="10" t="s">
        <v>272</v>
      </c>
      <c r="L695" s="10" t="s">
        <v>106</v>
      </c>
      <c r="M695" s="12" t="s">
        <v>268</v>
      </c>
      <c r="N695" s="12">
        <v>0.13</v>
      </c>
      <c r="O695" s="11" t="s">
        <v>39</v>
      </c>
      <c r="P695" s="11" t="s">
        <v>39</v>
      </c>
      <c r="Q695" s="11" t="s">
        <v>39</v>
      </c>
      <c r="R695" s="11" t="s">
        <v>37</v>
      </c>
      <c r="S695" s="11" t="s">
        <v>28</v>
      </c>
      <c r="T695" s="10" t="s">
        <v>28</v>
      </c>
      <c r="U695" s="13">
        <v>75</v>
      </c>
      <c r="V695" s="14">
        <v>12</v>
      </c>
      <c r="W695" s="14">
        <v>7</v>
      </c>
      <c r="X695" s="14" t="s">
        <v>28</v>
      </c>
    </row>
    <row r="696" spans="1:24" s="15" customFormat="1" ht="42" customHeight="1" x14ac:dyDescent="0.25">
      <c r="A696" s="53">
        <v>22.7</v>
      </c>
      <c r="B696" s="42">
        <v>5088</v>
      </c>
      <c r="C696" s="43" t="str">
        <f t="shared" si="15"/>
        <v>Tech Sheet</v>
      </c>
      <c r="D696" s="44" t="s">
        <v>73</v>
      </c>
      <c r="E696" s="48" t="s">
        <v>1660</v>
      </c>
      <c r="F696" s="49" t="s">
        <v>1662</v>
      </c>
      <c r="G696" s="10">
        <v>2023</v>
      </c>
      <c r="H696" s="11" t="s">
        <v>302</v>
      </c>
      <c r="I696" s="10" t="s">
        <v>40</v>
      </c>
      <c r="J696" s="11" t="s">
        <v>41</v>
      </c>
      <c r="K696" s="10" t="s">
        <v>1651</v>
      </c>
      <c r="L696" s="10" t="s">
        <v>305</v>
      </c>
      <c r="M696" s="12" t="s">
        <v>1661</v>
      </c>
      <c r="N696" s="12">
        <v>0.12</v>
      </c>
      <c r="O696" s="11" t="s">
        <v>37</v>
      </c>
      <c r="P696" s="11" t="s">
        <v>37</v>
      </c>
      <c r="Q696" s="11" t="s">
        <v>37</v>
      </c>
      <c r="R696" s="11" t="s">
        <v>37</v>
      </c>
      <c r="S696" s="11" t="s">
        <v>28</v>
      </c>
      <c r="T696" s="10" t="s">
        <v>37</v>
      </c>
      <c r="U696" s="13">
        <v>75</v>
      </c>
      <c r="V696" s="14">
        <v>12</v>
      </c>
      <c r="W696" s="14">
        <v>7</v>
      </c>
      <c r="X696" s="14" t="s">
        <v>28</v>
      </c>
    </row>
    <row r="697" spans="1:24" s="15" customFormat="1" ht="42" customHeight="1" x14ac:dyDescent="0.25">
      <c r="A697" s="53">
        <v>22.7</v>
      </c>
      <c r="B697" s="42">
        <v>5088</v>
      </c>
      <c r="C697" s="43" t="str">
        <f t="shared" si="15"/>
        <v>Tech Sheet</v>
      </c>
      <c r="D697" s="44" t="s">
        <v>73</v>
      </c>
      <c r="E697" s="48" t="s">
        <v>1660</v>
      </c>
      <c r="F697" s="49" t="s">
        <v>1662</v>
      </c>
      <c r="G697" s="10">
        <v>2024</v>
      </c>
      <c r="H697" s="11" t="s">
        <v>302</v>
      </c>
      <c r="I697" s="10" t="s">
        <v>40</v>
      </c>
      <c r="J697" s="11" t="s">
        <v>41</v>
      </c>
      <c r="K697" s="10" t="s">
        <v>1651</v>
      </c>
      <c r="L697" s="10" t="s">
        <v>427</v>
      </c>
      <c r="M697" s="12" t="s">
        <v>2744</v>
      </c>
      <c r="N697" s="12">
        <v>0.12</v>
      </c>
      <c r="O697" s="11" t="s">
        <v>37</v>
      </c>
      <c r="P697" s="11" t="s">
        <v>37</v>
      </c>
      <c r="Q697" s="11" t="s">
        <v>37</v>
      </c>
      <c r="R697" s="11" t="s">
        <v>37</v>
      </c>
      <c r="S697" s="11" t="s">
        <v>28</v>
      </c>
      <c r="T697" s="10" t="s">
        <v>37</v>
      </c>
      <c r="U697" s="13">
        <v>75</v>
      </c>
      <c r="V697" s="14">
        <v>12</v>
      </c>
      <c r="W697" s="14">
        <v>7</v>
      </c>
      <c r="X697" s="14" t="s">
        <v>28</v>
      </c>
    </row>
    <row r="698" spans="1:24" s="15" customFormat="1" ht="42" customHeight="1" x14ac:dyDescent="0.25">
      <c r="A698" s="53">
        <v>22.71</v>
      </c>
      <c r="B698" s="42">
        <v>5597</v>
      </c>
      <c r="C698" s="43" t="str">
        <f t="shared" si="15"/>
        <v>Tech Sheet</v>
      </c>
      <c r="D698" s="44" t="s">
        <v>73</v>
      </c>
      <c r="E698" s="48" t="s">
        <v>2032</v>
      </c>
      <c r="F698" s="49" t="s">
        <v>2034</v>
      </c>
      <c r="G698" s="10">
        <v>2023</v>
      </c>
      <c r="H698" s="11" t="s">
        <v>302</v>
      </c>
      <c r="I698" s="10" t="s">
        <v>40</v>
      </c>
      <c r="J698" s="11" t="s">
        <v>41</v>
      </c>
      <c r="K698" s="10" t="s">
        <v>2031</v>
      </c>
      <c r="L698" s="10" t="s">
        <v>305</v>
      </c>
      <c r="M698" s="12" t="s">
        <v>2033</v>
      </c>
      <c r="N698" s="12">
        <v>0.14000000000000001</v>
      </c>
      <c r="O698" s="11" t="s">
        <v>28</v>
      </c>
      <c r="P698" s="11" t="s">
        <v>28</v>
      </c>
      <c r="Q698" s="11" t="s">
        <v>37</v>
      </c>
      <c r="R698" s="11" t="s">
        <v>28</v>
      </c>
      <c r="S698" s="11" t="s">
        <v>28</v>
      </c>
      <c r="T698" s="10" t="s">
        <v>28</v>
      </c>
      <c r="U698" s="13">
        <v>75</v>
      </c>
      <c r="V698" s="14">
        <v>6</v>
      </c>
      <c r="W698" s="14">
        <v>8</v>
      </c>
      <c r="X698" s="14" t="s">
        <v>28</v>
      </c>
    </row>
    <row r="699" spans="1:24" s="15" customFormat="1" ht="42" customHeight="1" x14ac:dyDescent="0.25">
      <c r="A699" s="53">
        <v>22.76</v>
      </c>
      <c r="B699" s="42">
        <v>4863</v>
      </c>
      <c r="C699" s="43" t="str">
        <f t="shared" si="15"/>
        <v>Tech Sheet</v>
      </c>
      <c r="D699" s="44" t="s">
        <v>90</v>
      </c>
      <c r="E699" s="48" t="s">
        <v>1544</v>
      </c>
      <c r="F699" s="49" t="s">
        <v>1545</v>
      </c>
      <c r="G699" s="10">
        <v>2022</v>
      </c>
      <c r="H699" s="11" t="s">
        <v>1540</v>
      </c>
      <c r="I699" s="10" t="s">
        <v>40</v>
      </c>
      <c r="J699" s="11" t="s">
        <v>29</v>
      </c>
      <c r="K699" s="10" t="s">
        <v>1541</v>
      </c>
      <c r="L699" s="10" t="s">
        <v>647</v>
      </c>
      <c r="M699" s="12" t="s">
        <v>648</v>
      </c>
      <c r="N699" s="12">
        <v>0.115</v>
      </c>
      <c r="O699" s="11" t="s">
        <v>37</v>
      </c>
      <c r="P699" s="11" t="s">
        <v>37</v>
      </c>
      <c r="Q699" s="11" t="s">
        <v>37</v>
      </c>
      <c r="R699" s="11" t="s">
        <v>37</v>
      </c>
      <c r="S699" s="11" t="s">
        <v>28</v>
      </c>
      <c r="T699" s="10" t="s">
        <v>37</v>
      </c>
      <c r="U699" s="13">
        <v>75</v>
      </c>
      <c r="V699" s="14">
        <v>6</v>
      </c>
      <c r="W699" s="14">
        <v>0</v>
      </c>
      <c r="X699" s="14" t="s">
        <v>28</v>
      </c>
    </row>
    <row r="700" spans="1:24" s="15" customFormat="1" ht="42" customHeight="1" x14ac:dyDescent="0.25">
      <c r="A700" s="53">
        <v>22.8</v>
      </c>
      <c r="B700" s="42">
        <v>1390</v>
      </c>
      <c r="C700" s="43" t="str">
        <f t="shared" si="15"/>
        <v>Tech Sheet</v>
      </c>
      <c r="D700" s="44" t="s">
        <v>225</v>
      </c>
      <c r="E700" s="48" t="s">
        <v>229</v>
      </c>
      <c r="F700" s="49" t="s">
        <v>232</v>
      </c>
      <c r="G700" s="10" t="s">
        <v>24</v>
      </c>
      <c r="H700" s="11" t="s">
        <v>226</v>
      </c>
      <c r="I700" s="10" t="s">
        <v>227</v>
      </c>
      <c r="J700" s="11" t="s">
        <v>29</v>
      </c>
      <c r="K700" s="10" t="s">
        <v>228</v>
      </c>
      <c r="L700" s="10" t="s">
        <v>230</v>
      </c>
      <c r="M700" s="12" t="s">
        <v>231</v>
      </c>
      <c r="N700" s="12">
        <v>0.2</v>
      </c>
      <c r="O700" s="11" t="s">
        <v>37</v>
      </c>
      <c r="P700" s="11" t="s">
        <v>37</v>
      </c>
      <c r="Q700" s="11" t="s">
        <v>28</v>
      </c>
      <c r="R700" s="11" t="s">
        <v>28</v>
      </c>
      <c r="S700" s="11" t="s">
        <v>28</v>
      </c>
      <c r="T700" s="10" t="s">
        <v>28</v>
      </c>
      <c r="U700" s="13">
        <v>75</v>
      </c>
      <c r="V700" s="14">
        <v>6</v>
      </c>
      <c r="W700" s="14">
        <v>16</v>
      </c>
      <c r="X700" s="14" t="s">
        <v>28</v>
      </c>
    </row>
    <row r="701" spans="1:24" s="15" customFormat="1" ht="42" customHeight="1" x14ac:dyDescent="0.25">
      <c r="A701" s="53">
        <v>22.8</v>
      </c>
      <c r="B701" s="42">
        <v>1391</v>
      </c>
      <c r="C701" s="43" t="str">
        <f t="shared" si="15"/>
        <v>Tech Sheet</v>
      </c>
      <c r="D701" s="44" t="s">
        <v>225</v>
      </c>
      <c r="E701" s="48" t="s">
        <v>233</v>
      </c>
      <c r="F701" s="49" t="s">
        <v>236</v>
      </c>
      <c r="G701" s="10" t="s">
        <v>24</v>
      </c>
      <c r="H701" s="11" t="s">
        <v>226</v>
      </c>
      <c r="I701" s="10" t="s">
        <v>227</v>
      </c>
      <c r="J701" s="11" t="s">
        <v>41</v>
      </c>
      <c r="K701" s="10" t="s">
        <v>228</v>
      </c>
      <c r="L701" s="10" t="s">
        <v>234</v>
      </c>
      <c r="M701" s="12" t="s">
        <v>235</v>
      </c>
      <c r="N701" s="12">
        <v>0.2</v>
      </c>
      <c r="O701" s="11" t="s">
        <v>37</v>
      </c>
      <c r="P701" s="11" t="s">
        <v>28</v>
      </c>
      <c r="Q701" s="11" t="s">
        <v>28</v>
      </c>
      <c r="R701" s="11" t="s">
        <v>28</v>
      </c>
      <c r="S701" s="11" t="s">
        <v>28</v>
      </c>
      <c r="T701" s="10" t="s">
        <v>28</v>
      </c>
      <c r="U701" s="13">
        <v>75</v>
      </c>
      <c r="V701" s="14">
        <v>6</v>
      </c>
      <c r="W701" s="14">
        <v>16</v>
      </c>
      <c r="X701" s="14" t="s">
        <v>28</v>
      </c>
    </row>
    <row r="702" spans="1:24" s="15" customFormat="1" ht="42" customHeight="1" x14ac:dyDescent="0.25">
      <c r="A702" s="53">
        <v>22.8</v>
      </c>
      <c r="B702" s="42">
        <v>3697</v>
      </c>
      <c r="C702" s="43" t="str">
        <f t="shared" si="15"/>
        <v>Tech Sheet</v>
      </c>
      <c r="D702" s="44" t="s">
        <v>90</v>
      </c>
      <c r="E702" s="48" t="s">
        <v>1012</v>
      </c>
      <c r="F702" s="49" t="s">
        <v>1013</v>
      </c>
      <c r="G702" s="10">
        <v>2024</v>
      </c>
      <c r="H702" s="11" t="s">
        <v>256</v>
      </c>
      <c r="I702" s="10" t="s">
        <v>40</v>
      </c>
      <c r="J702" s="11" t="s">
        <v>29</v>
      </c>
      <c r="K702" s="10" t="s">
        <v>1009</v>
      </c>
      <c r="L702" s="10" t="s">
        <v>849</v>
      </c>
      <c r="M702" s="12" t="s">
        <v>850</v>
      </c>
      <c r="N702" s="12">
        <v>0.13</v>
      </c>
      <c r="O702" s="11" t="s">
        <v>37</v>
      </c>
      <c r="P702" s="11" t="s">
        <v>37</v>
      </c>
      <c r="Q702" s="11" t="s">
        <v>28</v>
      </c>
      <c r="R702" s="11" t="s">
        <v>28</v>
      </c>
      <c r="S702" s="11" t="s">
        <v>28</v>
      </c>
      <c r="T702" s="10" t="s">
        <v>28</v>
      </c>
      <c r="U702" s="13">
        <v>75</v>
      </c>
      <c r="V702" s="14">
        <v>6</v>
      </c>
      <c r="W702" s="14">
        <v>19</v>
      </c>
      <c r="X702" s="14" t="s">
        <v>28</v>
      </c>
    </row>
    <row r="703" spans="1:24" s="15" customFormat="1" ht="42" customHeight="1" x14ac:dyDescent="0.25">
      <c r="A703" s="53">
        <v>22.87</v>
      </c>
      <c r="B703" s="42">
        <v>4097</v>
      </c>
      <c r="C703" s="43" t="str">
        <f t="shared" si="15"/>
        <v>Tech Sheet</v>
      </c>
      <c r="D703" s="44" t="s">
        <v>90</v>
      </c>
      <c r="E703" s="48" t="s">
        <v>1176</v>
      </c>
      <c r="F703" s="49" t="s">
        <v>1178</v>
      </c>
      <c r="G703" s="10">
        <v>2023</v>
      </c>
      <c r="H703" s="11" t="s">
        <v>146</v>
      </c>
      <c r="I703" s="10" t="s">
        <v>40</v>
      </c>
      <c r="J703" s="11" t="s">
        <v>29</v>
      </c>
      <c r="K703" s="10" t="s">
        <v>147</v>
      </c>
      <c r="L703" s="10" t="s">
        <v>313</v>
      </c>
      <c r="M703" s="12" t="s">
        <v>1177</v>
      </c>
      <c r="N703" s="12">
        <v>0.126</v>
      </c>
      <c r="O703" s="11" t="s">
        <v>37</v>
      </c>
      <c r="P703" s="11" t="s">
        <v>37</v>
      </c>
      <c r="Q703" s="11" t="s">
        <v>28</v>
      </c>
      <c r="R703" s="11" t="s">
        <v>37</v>
      </c>
      <c r="S703" s="11" t="s">
        <v>28</v>
      </c>
      <c r="T703" s="10" t="s">
        <v>28</v>
      </c>
      <c r="U703" s="13">
        <v>75</v>
      </c>
      <c r="V703" s="14">
        <v>6</v>
      </c>
      <c r="W703" s="14">
        <v>16</v>
      </c>
      <c r="X703" s="14" t="s">
        <v>28</v>
      </c>
    </row>
    <row r="704" spans="1:24" s="15" customFormat="1" ht="42" customHeight="1" x14ac:dyDescent="0.25">
      <c r="A704" s="53">
        <v>22.88</v>
      </c>
      <c r="B704" s="42">
        <v>2623</v>
      </c>
      <c r="C704" s="43" t="str">
        <f t="shared" si="15"/>
        <v>Tech Sheet</v>
      </c>
      <c r="D704" s="44" t="s">
        <v>73</v>
      </c>
      <c r="E704" s="48" t="s">
        <v>559</v>
      </c>
      <c r="F704" s="49" t="s">
        <v>560</v>
      </c>
      <c r="G704" s="10">
        <v>2021</v>
      </c>
      <c r="H704" s="11" t="s">
        <v>547</v>
      </c>
      <c r="I704" s="10" t="s">
        <v>40</v>
      </c>
      <c r="J704" s="11" t="s">
        <v>29</v>
      </c>
      <c r="K704" s="10" t="s">
        <v>548</v>
      </c>
      <c r="L704" s="10" t="s">
        <v>205</v>
      </c>
      <c r="M704" s="12" t="s">
        <v>206</v>
      </c>
      <c r="N704" s="12">
        <v>0.125</v>
      </c>
      <c r="O704" s="11" t="s">
        <v>37</v>
      </c>
      <c r="P704" s="11" t="s">
        <v>37</v>
      </c>
      <c r="Q704" s="11" t="s">
        <v>37</v>
      </c>
      <c r="R704" s="11" t="s">
        <v>37</v>
      </c>
      <c r="S704" s="11" t="s">
        <v>28</v>
      </c>
      <c r="T704" s="10" t="s">
        <v>28</v>
      </c>
      <c r="U704" s="13">
        <v>75</v>
      </c>
      <c r="V704" s="14">
        <v>6</v>
      </c>
      <c r="W704" s="14">
        <v>11</v>
      </c>
      <c r="X704" s="14" t="s">
        <v>28</v>
      </c>
    </row>
    <row r="705" spans="1:24" s="15" customFormat="1" ht="42" customHeight="1" x14ac:dyDescent="0.25">
      <c r="A705" s="53">
        <v>22.88</v>
      </c>
      <c r="B705" s="42">
        <v>2623</v>
      </c>
      <c r="C705" s="43" t="str">
        <f t="shared" si="15"/>
        <v>Tech Sheet</v>
      </c>
      <c r="D705" s="44" t="s">
        <v>73</v>
      </c>
      <c r="E705" s="48" t="s">
        <v>559</v>
      </c>
      <c r="F705" s="49" t="s">
        <v>560</v>
      </c>
      <c r="G705" s="10">
        <v>2022</v>
      </c>
      <c r="H705" s="11" t="s">
        <v>547</v>
      </c>
      <c r="I705" s="10" t="s">
        <v>40</v>
      </c>
      <c r="J705" s="11" t="s">
        <v>29</v>
      </c>
      <c r="K705" s="10" t="s">
        <v>548</v>
      </c>
      <c r="L705" s="10" t="s">
        <v>205</v>
      </c>
      <c r="M705" s="12" t="s">
        <v>206</v>
      </c>
      <c r="N705" s="12">
        <v>0.125</v>
      </c>
      <c r="O705" s="11" t="s">
        <v>39</v>
      </c>
      <c r="P705" s="11" t="s">
        <v>39</v>
      </c>
      <c r="Q705" s="11" t="s">
        <v>37</v>
      </c>
      <c r="R705" s="11" t="s">
        <v>37</v>
      </c>
      <c r="S705" s="11" t="s">
        <v>28</v>
      </c>
      <c r="T705" s="10" t="s">
        <v>28</v>
      </c>
      <c r="U705" s="13">
        <v>75</v>
      </c>
      <c r="V705" s="14">
        <v>6</v>
      </c>
      <c r="W705" s="14">
        <v>11</v>
      </c>
      <c r="X705" s="14" t="s">
        <v>28</v>
      </c>
    </row>
    <row r="706" spans="1:24" s="15" customFormat="1" ht="42" customHeight="1" x14ac:dyDescent="0.25">
      <c r="A706" s="53">
        <v>22.99</v>
      </c>
      <c r="B706" s="42">
        <v>5083</v>
      </c>
      <c r="C706" s="43" t="str">
        <f t="shared" si="15"/>
        <v>Tech Sheet</v>
      </c>
      <c r="D706" s="44" t="s">
        <v>73</v>
      </c>
      <c r="E706" s="48" t="s">
        <v>1652</v>
      </c>
      <c r="F706" s="49" t="s">
        <v>1655</v>
      </c>
      <c r="G706" s="10">
        <v>2024</v>
      </c>
      <c r="H706" s="11" t="s">
        <v>302</v>
      </c>
      <c r="I706" s="10" t="s">
        <v>40</v>
      </c>
      <c r="J706" s="11" t="s">
        <v>29</v>
      </c>
      <c r="K706" s="10" t="s">
        <v>1651</v>
      </c>
      <c r="L706" s="10" t="s">
        <v>1653</v>
      </c>
      <c r="M706" s="12" t="s">
        <v>1654</v>
      </c>
      <c r="N706" s="12">
        <v>0.125</v>
      </c>
      <c r="O706" s="11" t="s">
        <v>37</v>
      </c>
      <c r="P706" s="11" t="s">
        <v>37</v>
      </c>
      <c r="Q706" s="11" t="s">
        <v>37</v>
      </c>
      <c r="R706" s="11" t="s">
        <v>37</v>
      </c>
      <c r="S706" s="11" t="s">
        <v>28</v>
      </c>
      <c r="T706" s="10" t="s">
        <v>37</v>
      </c>
      <c r="U706" s="13">
        <v>75</v>
      </c>
      <c r="V706" s="14">
        <v>12</v>
      </c>
      <c r="W706" s="14">
        <v>7</v>
      </c>
      <c r="X706" s="14" t="s">
        <v>28</v>
      </c>
    </row>
    <row r="707" spans="1:24" s="15" customFormat="1" ht="42" customHeight="1" x14ac:dyDescent="0.25">
      <c r="A707" s="53">
        <v>22.99</v>
      </c>
      <c r="B707" s="42">
        <v>6679</v>
      </c>
      <c r="C707" s="43" t="str">
        <f t="shared" si="15"/>
        <v>Tech Sheet</v>
      </c>
      <c r="D707" s="44" t="s">
        <v>25</v>
      </c>
      <c r="E707" s="48" t="s">
        <v>2537</v>
      </c>
      <c r="F707" s="49"/>
      <c r="G707" s="10">
        <v>2024</v>
      </c>
      <c r="H707" s="11" t="s">
        <v>26</v>
      </c>
      <c r="I707" s="10" t="s">
        <v>35</v>
      </c>
      <c r="J707" s="11" t="s">
        <v>29</v>
      </c>
      <c r="K707" s="10" t="s">
        <v>308</v>
      </c>
      <c r="L707" s="10" t="s">
        <v>32</v>
      </c>
      <c r="M707" s="12" t="s">
        <v>33</v>
      </c>
      <c r="N707" s="12">
        <v>0.115</v>
      </c>
      <c r="O707" s="11" t="s">
        <v>39</v>
      </c>
      <c r="P707" s="11" t="s">
        <v>39</v>
      </c>
      <c r="Q707" s="11" t="s">
        <v>28</v>
      </c>
      <c r="R707" s="11" t="s">
        <v>28</v>
      </c>
      <c r="S707" s="11" t="s">
        <v>28</v>
      </c>
      <c r="T707" s="10" t="s">
        <v>28</v>
      </c>
      <c r="U707" s="13">
        <v>75</v>
      </c>
      <c r="V707" s="14">
        <v>6</v>
      </c>
      <c r="W707" s="14">
        <v>14</v>
      </c>
      <c r="X707" s="14" t="s">
        <v>28</v>
      </c>
    </row>
    <row r="708" spans="1:24" s="15" customFormat="1" ht="42" customHeight="1" x14ac:dyDescent="0.25">
      <c r="A708" s="53">
        <v>23.02</v>
      </c>
      <c r="B708" s="42">
        <v>3403</v>
      </c>
      <c r="C708" s="43" t="str">
        <f t="shared" si="15"/>
        <v>Tech Sheet</v>
      </c>
      <c r="D708" s="44" t="s">
        <v>90</v>
      </c>
      <c r="E708" s="48" t="s">
        <v>902</v>
      </c>
      <c r="F708" s="49" t="s">
        <v>904</v>
      </c>
      <c r="G708" s="10">
        <v>2023</v>
      </c>
      <c r="H708" s="11" t="s">
        <v>893</v>
      </c>
      <c r="I708" s="10" t="s">
        <v>40</v>
      </c>
      <c r="J708" s="11" t="s">
        <v>41</v>
      </c>
      <c r="K708" s="10" t="s">
        <v>894</v>
      </c>
      <c r="L708" s="10" t="s">
        <v>584</v>
      </c>
      <c r="M708" s="12" t="s">
        <v>903</v>
      </c>
      <c r="N708" s="12">
        <v>0.13500000000000001</v>
      </c>
      <c r="O708" s="11" t="s">
        <v>37</v>
      </c>
      <c r="P708" s="11" t="s">
        <v>37</v>
      </c>
      <c r="Q708" s="11" t="s">
        <v>28</v>
      </c>
      <c r="R708" s="11" t="s">
        <v>37</v>
      </c>
      <c r="S708" s="11" t="s">
        <v>37</v>
      </c>
      <c r="T708" s="10" t="s">
        <v>28</v>
      </c>
      <c r="U708" s="13">
        <v>75</v>
      </c>
      <c r="V708" s="14">
        <v>12</v>
      </c>
      <c r="W708" s="14">
        <v>9</v>
      </c>
      <c r="X708" s="14" t="s">
        <v>28</v>
      </c>
    </row>
    <row r="709" spans="1:24" s="15" customFormat="1" ht="42" customHeight="1" x14ac:dyDescent="0.25">
      <c r="A709" s="53">
        <v>23.17</v>
      </c>
      <c r="B709" s="42">
        <v>1495</v>
      </c>
      <c r="C709" s="43" t="str">
        <f t="shared" si="15"/>
        <v>Tech Sheet</v>
      </c>
      <c r="D709" s="44" t="s">
        <v>251</v>
      </c>
      <c r="E709" s="48" t="s">
        <v>254</v>
      </c>
      <c r="F709" s="49" t="s">
        <v>255</v>
      </c>
      <c r="G709" s="10">
        <v>2024</v>
      </c>
      <c r="H709" s="11" t="s">
        <v>252</v>
      </c>
      <c r="I709" s="10" t="s">
        <v>40</v>
      </c>
      <c r="J709" s="11" t="s">
        <v>29</v>
      </c>
      <c r="K709" s="10" t="s">
        <v>253</v>
      </c>
      <c r="L709" s="10" t="s">
        <v>205</v>
      </c>
      <c r="M709" s="12" t="s">
        <v>206</v>
      </c>
      <c r="N709" s="12">
        <v>0.1</v>
      </c>
      <c r="O709" s="11" t="s">
        <v>37</v>
      </c>
      <c r="P709" s="11" t="s">
        <v>37</v>
      </c>
      <c r="Q709" s="11" t="s">
        <v>28</v>
      </c>
      <c r="R709" s="11" t="s">
        <v>28</v>
      </c>
      <c r="S709" s="11" t="s">
        <v>28</v>
      </c>
      <c r="T709" s="10" t="s">
        <v>28</v>
      </c>
      <c r="U709" s="13">
        <v>75</v>
      </c>
      <c r="V709" s="14">
        <v>12</v>
      </c>
      <c r="W709" s="14">
        <v>10</v>
      </c>
      <c r="X709" s="14" t="s">
        <v>28</v>
      </c>
    </row>
    <row r="710" spans="1:24" s="15" customFormat="1" ht="42" customHeight="1" x14ac:dyDescent="0.25">
      <c r="A710" s="53">
        <v>23.19</v>
      </c>
      <c r="B710" s="42">
        <v>5731</v>
      </c>
      <c r="C710" s="43" t="str">
        <f t="shared" si="15"/>
        <v>Tech Sheet</v>
      </c>
      <c r="D710" s="44" t="s">
        <v>73</v>
      </c>
      <c r="E710" s="48" t="s">
        <v>2175</v>
      </c>
      <c r="F710" s="49" t="s">
        <v>2176</v>
      </c>
      <c r="G710" s="10">
        <v>2022</v>
      </c>
      <c r="H710" s="11" t="s">
        <v>302</v>
      </c>
      <c r="I710" s="10" t="s">
        <v>40</v>
      </c>
      <c r="J710" s="11" t="s">
        <v>29</v>
      </c>
      <c r="K710" s="10" t="s">
        <v>2159</v>
      </c>
      <c r="L710" s="10" t="s">
        <v>380</v>
      </c>
      <c r="M710" s="12" t="s">
        <v>381</v>
      </c>
      <c r="N710" s="12">
        <v>0.13</v>
      </c>
      <c r="O710" s="11" t="s">
        <v>39</v>
      </c>
      <c r="P710" s="11" t="s">
        <v>39</v>
      </c>
      <c r="Q710" s="11" t="s">
        <v>37</v>
      </c>
      <c r="R710" s="11" t="s">
        <v>37</v>
      </c>
      <c r="S710" s="11" t="s">
        <v>28</v>
      </c>
      <c r="T710" s="10" t="s">
        <v>28</v>
      </c>
      <c r="U710" s="13">
        <v>75</v>
      </c>
      <c r="V710" s="14">
        <v>6</v>
      </c>
      <c r="W710" s="14">
        <v>11</v>
      </c>
      <c r="X710" s="14" t="s">
        <v>28</v>
      </c>
    </row>
    <row r="711" spans="1:24" s="15" customFormat="1" ht="42" customHeight="1" x14ac:dyDescent="0.25">
      <c r="A711" s="53">
        <v>23.22</v>
      </c>
      <c r="B711" s="42">
        <v>6498</v>
      </c>
      <c r="C711" s="43" t="str">
        <f t="shared" si="15"/>
        <v>Tech Sheet</v>
      </c>
      <c r="D711" s="44" t="s">
        <v>90</v>
      </c>
      <c r="E711" s="48" t="s">
        <v>2443</v>
      </c>
      <c r="F711" s="49" t="s">
        <v>2445</v>
      </c>
      <c r="G711" s="10">
        <v>2022</v>
      </c>
      <c r="H711" s="11" t="s">
        <v>138</v>
      </c>
      <c r="I711" s="10" t="s">
        <v>40</v>
      </c>
      <c r="J711" s="11" t="s">
        <v>41</v>
      </c>
      <c r="K711" s="10" t="s">
        <v>2440</v>
      </c>
      <c r="L711" s="10" t="s">
        <v>149</v>
      </c>
      <c r="M711" s="12" t="s">
        <v>2444</v>
      </c>
      <c r="N711" s="12">
        <v>0.14499999999999999</v>
      </c>
      <c r="O711" s="11" t="s">
        <v>37</v>
      </c>
      <c r="P711" s="11" t="s">
        <v>28</v>
      </c>
      <c r="Q711" s="11" t="s">
        <v>28</v>
      </c>
      <c r="R711" s="11" t="s">
        <v>37</v>
      </c>
      <c r="S711" s="11" t="s">
        <v>28</v>
      </c>
      <c r="T711" s="10" t="s">
        <v>28</v>
      </c>
      <c r="U711" s="13">
        <v>75</v>
      </c>
      <c r="V711" s="14">
        <v>6</v>
      </c>
      <c r="W711" s="14">
        <v>0</v>
      </c>
      <c r="X711" s="14" t="s">
        <v>28</v>
      </c>
    </row>
    <row r="712" spans="1:24" s="15" customFormat="1" ht="42" customHeight="1" x14ac:dyDescent="0.25">
      <c r="A712" s="53">
        <v>23.24</v>
      </c>
      <c r="B712" s="42">
        <v>5732</v>
      </c>
      <c r="C712" s="43" t="str">
        <f t="shared" si="15"/>
        <v>Tech Sheet</v>
      </c>
      <c r="D712" s="44" t="s">
        <v>90</v>
      </c>
      <c r="E712" s="48" t="s">
        <v>2179</v>
      </c>
      <c r="F712" s="49" t="s">
        <v>2182</v>
      </c>
      <c r="G712" s="10">
        <v>2023</v>
      </c>
      <c r="H712" s="11" t="s">
        <v>256</v>
      </c>
      <c r="I712" s="10" t="s">
        <v>40</v>
      </c>
      <c r="J712" s="11" t="s">
        <v>29</v>
      </c>
      <c r="K712" s="10" t="s">
        <v>2178</v>
      </c>
      <c r="L712" s="10" t="s">
        <v>2180</v>
      </c>
      <c r="M712" s="12" t="s">
        <v>2181</v>
      </c>
      <c r="N712" s="12">
        <v>0.125</v>
      </c>
      <c r="O712" s="11" t="s">
        <v>39</v>
      </c>
      <c r="P712" s="11" t="s">
        <v>39</v>
      </c>
      <c r="Q712" s="11" t="s">
        <v>39</v>
      </c>
      <c r="R712" s="11" t="s">
        <v>28</v>
      </c>
      <c r="S712" s="11" t="s">
        <v>28</v>
      </c>
      <c r="T712" s="10" t="s">
        <v>28</v>
      </c>
      <c r="U712" s="13">
        <v>75</v>
      </c>
      <c r="V712" s="14">
        <v>6</v>
      </c>
      <c r="W712" s="14">
        <v>21</v>
      </c>
      <c r="X712" s="14" t="s">
        <v>28</v>
      </c>
    </row>
    <row r="713" spans="1:24" s="15" customFormat="1" ht="42" customHeight="1" x14ac:dyDescent="0.25">
      <c r="A713" s="53">
        <v>23.35</v>
      </c>
      <c r="B713" s="42">
        <v>4121</v>
      </c>
      <c r="C713" s="43" t="str">
        <f t="shared" si="15"/>
        <v>Tech Sheet</v>
      </c>
      <c r="D713" s="44" t="s">
        <v>90</v>
      </c>
      <c r="E713" s="48" t="s">
        <v>1183</v>
      </c>
      <c r="F713" s="49" t="s">
        <v>1185</v>
      </c>
      <c r="G713" s="10">
        <v>2022</v>
      </c>
      <c r="H713" s="11" t="s">
        <v>91</v>
      </c>
      <c r="I713" s="10" t="s">
        <v>40</v>
      </c>
      <c r="J713" s="11" t="s">
        <v>41</v>
      </c>
      <c r="K713" s="10" t="s">
        <v>1182</v>
      </c>
      <c r="L713" s="10" t="s">
        <v>305</v>
      </c>
      <c r="M713" s="12" t="s">
        <v>1184</v>
      </c>
      <c r="N713" s="12">
        <v>0.14000000000000001</v>
      </c>
      <c r="O713" s="11" t="s">
        <v>37</v>
      </c>
      <c r="P713" s="11" t="s">
        <v>37</v>
      </c>
      <c r="Q713" s="11" t="s">
        <v>28</v>
      </c>
      <c r="R713" s="11" t="s">
        <v>28</v>
      </c>
      <c r="S713" s="11" t="s">
        <v>28</v>
      </c>
      <c r="T713" s="10" t="s">
        <v>28</v>
      </c>
      <c r="U713" s="13">
        <v>75</v>
      </c>
      <c r="V713" s="14">
        <v>6</v>
      </c>
      <c r="W713" s="14">
        <v>11</v>
      </c>
      <c r="X713" s="14" t="s">
        <v>28</v>
      </c>
    </row>
    <row r="714" spans="1:24" s="15" customFormat="1" ht="42" customHeight="1" x14ac:dyDescent="0.25">
      <c r="A714" s="53">
        <v>23.41</v>
      </c>
      <c r="B714" s="42">
        <v>5731</v>
      </c>
      <c r="C714" s="43" t="str">
        <f t="shared" si="15"/>
        <v>Tech Sheet</v>
      </c>
      <c r="D714" s="44" t="s">
        <v>73</v>
      </c>
      <c r="E714" s="48" t="s">
        <v>2177</v>
      </c>
      <c r="F714" s="49" t="s">
        <v>2176</v>
      </c>
      <c r="G714" s="10">
        <v>2024</v>
      </c>
      <c r="H714" s="11" t="s">
        <v>302</v>
      </c>
      <c r="I714" s="10" t="s">
        <v>40</v>
      </c>
      <c r="J714" s="11" t="s">
        <v>29</v>
      </c>
      <c r="K714" s="10" t="s">
        <v>2159</v>
      </c>
      <c r="L714" s="10" t="s">
        <v>380</v>
      </c>
      <c r="M714" s="12" t="s">
        <v>381</v>
      </c>
      <c r="N714" s="12">
        <v>0.13500000000000001</v>
      </c>
      <c r="O714" s="11" t="s">
        <v>39</v>
      </c>
      <c r="P714" s="11" t="s">
        <v>39</v>
      </c>
      <c r="Q714" s="11" t="s">
        <v>37</v>
      </c>
      <c r="R714" s="11" t="s">
        <v>37</v>
      </c>
      <c r="S714" s="11" t="s">
        <v>28</v>
      </c>
      <c r="T714" s="10" t="s">
        <v>28</v>
      </c>
      <c r="U714" s="13">
        <v>75</v>
      </c>
      <c r="V714" s="14">
        <v>6</v>
      </c>
      <c r="W714" s="14">
        <v>11</v>
      </c>
      <c r="X714" s="14" t="s">
        <v>28</v>
      </c>
    </row>
    <row r="715" spans="1:24" s="15" customFormat="1" ht="42" customHeight="1" x14ac:dyDescent="0.25">
      <c r="A715" s="53">
        <v>23.43</v>
      </c>
      <c r="B715" s="42">
        <v>3403</v>
      </c>
      <c r="C715" s="43" t="str">
        <f t="shared" si="15"/>
        <v>Tech Sheet</v>
      </c>
      <c r="D715" s="44" t="s">
        <v>90</v>
      </c>
      <c r="E715" s="48" t="s">
        <v>902</v>
      </c>
      <c r="F715" s="49" t="s">
        <v>904</v>
      </c>
      <c r="G715" s="10">
        <v>2024</v>
      </c>
      <c r="H715" s="11" t="s">
        <v>893</v>
      </c>
      <c r="I715" s="10" t="s">
        <v>40</v>
      </c>
      <c r="J715" s="11" t="s">
        <v>41</v>
      </c>
      <c r="K715" s="10" t="s">
        <v>894</v>
      </c>
      <c r="L715" s="10" t="s">
        <v>584</v>
      </c>
      <c r="M715" s="12" t="s">
        <v>903</v>
      </c>
      <c r="N715" s="12">
        <v>0.14499999999999999</v>
      </c>
      <c r="O715" s="11" t="s">
        <v>37</v>
      </c>
      <c r="P715" s="11" t="s">
        <v>37</v>
      </c>
      <c r="Q715" s="11" t="s">
        <v>28</v>
      </c>
      <c r="R715" s="11" t="s">
        <v>37</v>
      </c>
      <c r="S715" s="11" t="s">
        <v>37</v>
      </c>
      <c r="T715" s="10" t="s">
        <v>28</v>
      </c>
      <c r="U715" s="13">
        <v>75</v>
      </c>
      <c r="V715" s="14">
        <v>12</v>
      </c>
      <c r="W715" s="14">
        <v>9</v>
      </c>
      <c r="X715" s="14" t="s">
        <v>28</v>
      </c>
    </row>
    <row r="716" spans="1:24" s="15" customFormat="1" ht="42" customHeight="1" x14ac:dyDescent="0.25">
      <c r="A716" s="53">
        <v>23.43</v>
      </c>
      <c r="B716" s="42">
        <v>3403</v>
      </c>
      <c r="C716" s="43" t="str">
        <f t="shared" si="15"/>
        <v>Tech Sheet</v>
      </c>
      <c r="D716" s="44" t="s">
        <v>90</v>
      </c>
      <c r="E716" s="48" t="s">
        <v>902</v>
      </c>
      <c r="F716" s="49" t="s">
        <v>904</v>
      </c>
      <c r="G716" s="26">
        <v>2025</v>
      </c>
      <c r="H716" s="11" t="s">
        <v>893</v>
      </c>
      <c r="I716" s="10" t="s">
        <v>40</v>
      </c>
      <c r="J716" s="11" t="s">
        <v>41</v>
      </c>
      <c r="K716" s="10" t="s">
        <v>894</v>
      </c>
      <c r="L716" s="10" t="s">
        <v>584</v>
      </c>
      <c r="M716" s="12" t="s">
        <v>903</v>
      </c>
      <c r="N716" s="12">
        <v>0.14499999999999999</v>
      </c>
      <c r="O716" s="11" t="s">
        <v>39</v>
      </c>
      <c r="P716" s="11" t="s">
        <v>39</v>
      </c>
      <c r="Q716" s="11" t="s">
        <v>28</v>
      </c>
      <c r="R716" s="11" t="s">
        <v>37</v>
      </c>
      <c r="S716" s="11" t="s">
        <v>37</v>
      </c>
      <c r="T716" s="10" t="s">
        <v>28</v>
      </c>
      <c r="U716" s="13">
        <v>75</v>
      </c>
      <c r="V716" s="14">
        <v>12</v>
      </c>
      <c r="W716" s="14">
        <v>9</v>
      </c>
      <c r="X716" s="14" t="s">
        <v>28</v>
      </c>
    </row>
    <row r="717" spans="1:24" s="15" customFormat="1" ht="42" customHeight="1" x14ac:dyDescent="0.25">
      <c r="A717" s="53">
        <v>23.55</v>
      </c>
      <c r="B717" s="42">
        <v>5478</v>
      </c>
      <c r="C717" s="43" t="str">
        <f t="shared" si="15"/>
        <v>Tech Sheet</v>
      </c>
      <c r="D717" s="44" t="s">
        <v>73</v>
      </c>
      <c r="E717" s="48" t="s">
        <v>1847</v>
      </c>
      <c r="F717" s="49" t="s">
        <v>1848</v>
      </c>
      <c r="G717" s="10">
        <v>2025</v>
      </c>
      <c r="H717" s="11" t="s">
        <v>98</v>
      </c>
      <c r="I717" s="10" t="s">
        <v>40</v>
      </c>
      <c r="J717" s="11" t="s">
        <v>29</v>
      </c>
      <c r="K717" s="10" t="s">
        <v>1846</v>
      </c>
      <c r="L717" s="10" t="s">
        <v>242</v>
      </c>
      <c r="M717" s="12" t="s">
        <v>243</v>
      </c>
      <c r="N717" s="12">
        <v>0.12</v>
      </c>
      <c r="O717" s="11" t="s">
        <v>39</v>
      </c>
      <c r="P717" s="11" t="s">
        <v>39</v>
      </c>
      <c r="Q717" s="11" t="s">
        <v>39</v>
      </c>
      <c r="R717" s="11" t="s">
        <v>37</v>
      </c>
      <c r="S717" s="11" t="s">
        <v>37</v>
      </c>
      <c r="T717" s="10" t="s">
        <v>28</v>
      </c>
      <c r="U717" s="13">
        <v>75</v>
      </c>
      <c r="V717" s="14">
        <v>6</v>
      </c>
      <c r="W717" s="14">
        <v>0</v>
      </c>
      <c r="X717" s="14" t="s">
        <v>28</v>
      </c>
    </row>
    <row r="718" spans="1:24" s="15" customFormat="1" ht="42" customHeight="1" x14ac:dyDescent="0.25">
      <c r="A718" s="53">
        <v>23.55</v>
      </c>
      <c r="B718" s="42">
        <v>5479</v>
      </c>
      <c r="C718" s="43" t="str">
        <f t="shared" si="15"/>
        <v>Tech Sheet</v>
      </c>
      <c r="D718" s="44" t="s">
        <v>73</v>
      </c>
      <c r="E718" s="48" t="s">
        <v>1849</v>
      </c>
      <c r="F718" s="49" t="s">
        <v>1850</v>
      </c>
      <c r="G718" s="10">
        <v>2025</v>
      </c>
      <c r="H718" s="11" t="s">
        <v>98</v>
      </c>
      <c r="I718" s="10" t="s">
        <v>40</v>
      </c>
      <c r="J718" s="11" t="s">
        <v>29</v>
      </c>
      <c r="K718" s="10" t="s">
        <v>1846</v>
      </c>
      <c r="L718" s="10" t="s">
        <v>242</v>
      </c>
      <c r="M718" s="12" t="s">
        <v>243</v>
      </c>
      <c r="N718" s="12">
        <v>0.12</v>
      </c>
      <c r="O718" s="11" t="s">
        <v>39</v>
      </c>
      <c r="P718" s="11" t="s">
        <v>39</v>
      </c>
      <c r="Q718" s="11" t="s">
        <v>39</v>
      </c>
      <c r="R718" s="11" t="s">
        <v>37</v>
      </c>
      <c r="S718" s="11" t="s">
        <v>37</v>
      </c>
      <c r="T718" s="10" t="s">
        <v>28</v>
      </c>
      <c r="U718" s="13">
        <v>75</v>
      </c>
      <c r="V718" s="14">
        <v>6</v>
      </c>
      <c r="W718" s="14">
        <v>11</v>
      </c>
      <c r="X718" s="14" t="s">
        <v>28</v>
      </c>
    </row>
    <row r="719" spans="1:24" s="15" customFormat="1" ht="42" customHeight="1" x14ac:dyDescent="0.25">
      <c r="A719" s="53">
        <v>23.6</v>
      </c>
      <c r="B719" s="42">
        <v>1495</v>
      </c>
      <c r="C719" s="43" t="str">
        <f t="shared" si="15"/>
        <v>Tech Sheet</v>
      </c>
      <c r="D719" s="44" t="s">
        <v>251</v>
      </c>
      <c r="E719" s="48" t="s">
        <v>254</v>
      </c>
      <c r="F719" s="49" t="s">
        <v>255</v>
      </c>
      <c r="G719" s="10">
        <v>2025</v>
      </c>
      <c r="H719" s="11" t="s">
        <v>252</v>
      </c>
      <c r="I719" s="10" t="s">
        <v>40</v>
      </c>
      <c r="J719" s="11" t="s">
        <v>29</v>
      </c>
      <c r="K719" s="10" t="s">
        <v>253</v>
      </c>
      <c r="L719" s="10" t="s">
        <v>205</v>
      </c>
      <c r="M719" s="12" t="s">
        <v>206</v>
      </c>
      <c r="N719" s="12">
        <v>0.11</v>
      </c>
      <c r="O719" s="11" t="s">
        <v>39</v>
      </c>
      <c r="P719" s="11" t="s">
        <v>39</v>
      </c>
      <c r="Q719" s="11" t="s">
        <v>39</v>
      </c>
      <c r="R719" s="11" t="s">
        <v>28</v>
      </c>
      <c r="S719" s="11" t="s">
        <v>28</v>
      </c>
      <c r="T719" s="10" t="s">
        <v>28</v>
      </c>
      <c r="U719" s="13">
        <v>75</v>
      </c>
      <c r="V719" s="14">
        <v>12</v>
      </c>
      <c r="W719" s="14">
        <v>10</v>
      </c>
      <c r="X719" s="14" t="s">
        <v>28</v>
      </c>
    </row>
    <row r="720" spans="1:24" s="15" customFormat="1" ht="42" customHeight="1" x14ac:dyDescent="0.25">
      <c r="A720" s="53">
        <v>23.62</v>
      </c>
      <c r="B720" s="42">
        <v>5389</v>
      </c>
      <c r="C720" s="43" t="str">
        <f t="shared" si="15"/>
        <v>Tech Sheet</v>
      </c>
      <c r="D720" s="44" t="s">
        <v>73</v>
      </c>
      <c r="E720" s="48" t="s">
        <v>1776</v>
      </c>
      <c r="F720" s="49" t="s">
        <v>1777</v>
      </c>
      <c r="G720" s="10">
        <v>2024</v>
      </c>
      <c r="H720" s="11" t="s">
        <v>265</v>
      </c>
      <c r="I720" s="10" t="s">
        <v>40</v>
      </c>
      <c r="J720" s="11" t="s">
        <v>41</v>
      </c>
      <c r="K720" s="10" t="s">
        <v>272</v>
      </c>
      <c r="L720" s="10" t="s">
        <v>106</v>
      </c>
      <c r="M720" s="12" t="s">
        <v>268</v>
      </c>
      <c r="N720" s="12">
        <v>0.13</v>
      </c>
      <c r="O720" s="11" t="s">
        <v>37</v>
      </c>
      <c r="P720" s="11" t="s">
        <v>37</v>
      </c>
      <c r="Q720" s="11" t="s">
        <v>37</v>
      </c>
      <c r="R720" s="11" t="s">
        <v>37</v>
      </c>
      <c r="S720" s="11" t="s">
        <v>28</v>
      </c>
      <c r="T720" s="10" t="s">
        <v>28</v>
      </c>
      <c r="U720" s="13">
        <v>75</v>
      </c>
      <c r="V720" s="14">
        <v>6</v>
      </c>
      <c r="W720" s="14">
        <v>15</v>
      </c>
      <c r="X720" s="14" t="s">
        <v>28</v>
      </c>
    </row>
    <row r="721" spans="1:24" s="15" customFormat="1" ht="42" customHeight="1" x14ac:dyDescent="0.25">
      <c r="A721" s="53">
        <v>23.62</v>
      </c>
      <c r="B721" s="42">
        <v>5389</v>
      </c>
      <c r="C721" s="43" t="str">
        <f t="shared" si="15"/>
        <v>Tech Sheet</v>
      </c>
      <c r="D721" s="44" t="s">
        <v>73</v>
      </c>
      <c r="E721" s="48" t="s">
        <v>1776</v>
      </c>
      <c r="F721" s="49" t="s">
        <v>1777</v>
      </c>
      <c r="G721" s="10">
        <v>2025</v>
      </c>
      <c r="H721" s="11" t="s">
        <v>265</v>
      </c>
      <c r="I721" s="10" t="s">
        <v>40</v>
      </c>
      <c r="J721" s="11" t="s">
        <v>41</v>
      </c>
      <c r="K721" s="10" t="s">
        <v>272</v>
      </c>
      <c r="L721" s="10" t="s">
        <v>106</v>
      </c>
      <c r="M721" s="12" t="s">
        <v>268</v>
      </c>
      <c r="N721" s="12">
        <v>0.13</v>
      </c>
      <c r="O721" s="11" t="s">
        <v>39</v>
      </c>
      <c r="P721" s="11" t="s">
        <v>39</v>
      </c>
      <c r="Q721" s="11" t="s">
        <v>37</v>
      </c>
      <c r="R721" s="11" t="s">
        <v>37</v>
      </c>
      <c r="S721" s="11" t="s">
        <v>28</v>
      </c>
      <c r="T721" s="10" t="s">
        <v>28</v>
      </c>
      <c r="U721" s="13">
        <v>75</v>
      </c>
      <c r="V721" s="14">
        <v>6</v>
      </c>
      <c r="W721" s="14">
        <v>15</v>
      </c>
      <c r="X721" s="14" t="s">
        <v>28</v>
      </c>
    </row>
    <row r="722" spans="1:24" s="15" customFormat="1" ht="42" customHeight="1" x14ac:dyDescent="0.25">
      <c r="A722" s="53">
        <v>23.69</v>
      </c>
      <c r="B722" s="42">
        <v>5734</v>
      </c>
      <c r="C722" s="43" t="str">
        <f t="shared" si="15"/>
        <v>Tech Sheet</v>
      </c>
      <c r="D722" s="44" t="s">
        <v>90</v>
      </c>
      <c r="E722" s="48" t="s">
        <v>2186</v>
      </c>
      <c r="F722" s="49" t="s">
        <v>2187</v>
      </c>
      <c r="G722" s="10">
        <v>2023</v>
      </c>
      <c r="H722" s="11" t="s">
        <v>256</v>
      </c>
      <c r="I722" s="10" t="s">
        <v>40</v>
      </c>
      <c r="J722" s="11" t="s">
        <v>29</v>
      </c>
      <c r="K722" s="10" t="s">
        <v>2183</v>
      </c>
      <c r="L722" s="10" t="s">
        <v>849</v>
      </c>
      <c r="M722" s="12" t="s">
        <v>850</v>
      </c>
      <c r="N722" s="12">
        <v>0.13</v>
      </c>
      <c r="O722" s="11" t="s">
        <v>37</v>
      </c>
      <c r="P722" s="11" t="s">
        <v>37</v>
      </c>
      <c r="Q722" s="11" t="s">
        <v>28</v>
      </c>
      <c r="R722" s="11" t="s">
        <v>37</v>
      </c>
      <c r="S722" s="11" t="s">
        <v>28</v>
      </c>
      <c r="T722" s="10" t="s">
        <v>28</v>
      </c>
      <c r="U722" s="13">
        <v>75</v>
      </c>
      <c r="V722" s="14">
        <v>6</v>
      </c>
      <c r="W722" s="14">
        <v>21</v>
      </c>
      <c r="X722" s="14" t="s">
        <v>28</v>
      </c>
    </row>
    <row r="723" spans="1:24" s="15" customFormat="1" ht="42" customHeight="1" x14ac:dyDescent="0.25">
      <c r="A723" s="53">
        <v>23.75</v>
      </c>
      <c r="B723" s="42">
        <v>5552</v>
      </c>
      <c r="C723" s="43" t="str">
        <f t="shared" si="15"/>
        <v>Tech Sheet</v>
      </c>
      <c r="D723" s="44" t="s">
        <v>225</v>
      </c>
      <c r="E723" s="48" t="s">
        <v>1973</v>
      </c>
      <c r="F723" s="49" t="s">
        <v>1975</v>
      </c>
      <c r="G723" s="10">
        <v>2022</v>
      </c>
      <c r="H723" s="11" t="s">
        <v>226</v>
      </c>
      <c r="I723" s="10" t="s">
        <v>40</v>
      </c>
      <c r="J723" s="11" t="s">
        <v>29</v>
      </c>
      <c r="K723" s="10" t="s">
        <v>1972</v>
      </c>
      <c r="L723" s="10" t="s">
        <v>1827</v>
      </c>
      <c r="M723" s="12" t="s">
        <v>1974</v>
      </c>
      <c r="N723" s="12">
        <v>0.125</v>
      </c>
      <c r="O723" s="11" t="s">
        <v>37</v>
      </c>
      <c r="P723" s="11" t="s">
        <v>37</v>
      </c>
      <c r="Q723" s="11" t="s">
        <v>28</v>
      </c>
      <c r="R723" s="11" t="s">
        <v>28</v>
      </c>
      <c r="S723" s="11" t="s">
        <v>28</v>
      </c>
      <c r="T723" s="10" t="s">
        <v>28</v>
      </c>
      <c r="U723" s="13">
        <v>75</v>
      </c>
      <c r="V723" s="14">
        <v>6</v>
      </c>
      <c r="W723" s="14">
        <v>0</v>
      </c>
      <c r="X723" s="14" t="s">
        <v>28</v>
      </c>
    </row>
    <row r="724" spans="1:24" s="15" customFormat="1" ht="42" customHeight="1" x14ac:dyDescent="0.25">
      <c r="A724" s="53">
        <v>23.75</v>
      </c>
      <c r="B724" s="42">
        <v>5552</v>
      </c>
      <c r="C724" s="43" t="str">
        <f t="shared" si="15"/>
        <v>Tech Sheet</v>
      </c>
      <c r="D724" s="44" t="s">
        <v>225</v>
      </c>
      <c r="E724" s="48" t="s">
        <v>1973</v>
      </c>
      <c r="F724" s="49" t="s">
        <v>1975</v>
      </c>
      <c r="G724" s="10">
        <v>2024</v>
      </c>
      <c r="H724" s="11" t="s">
        <v>226</v>
      </c>
      <c r="I724" s="10" t="s">
        <v>40</v>
      </c>
      <c r="J724" s="11" t="s">
        <v>29</v>
      </c>
      <c r="K724" s="10" t="s">
        <v>1972</v>
      </c>
      <c r="L724" s="10" t="s">
        <v>1827</v>
      </c>
      <c r="M724" s="12" t="s">
        <v>1974</v>
      </c>
      <c r="N724" s="12">
        <v>0.125</v>
      </c>
      <c r="O724" s="11" t="s">
        <v>39</v>
      </c>
      <c r="P724" s="11" t="s">
        <v>39</v>
      </c>
      <c r="Q724" s="11" t="s">
        <v>39</v>
      </c>
      <c r="R724" s="11" t="s">
        <v>28</v>
      </c>
      <c r="S724" s="11" t="s">
        <v>28</v>
      </c>
      <c r="T724" s="10" t="s">
        <v>28</v>
      </c>
      <c r="U724" s="13">
        <v>75</v>
      </c>
      <c r="V724" s="14">
        <v>6</v>
      </c>
      <c r="W724" s="14">
        <v>0</v>
      </c>
      <c r="X724" s="14" t="s">
        <v>28</v>
      </c>
    </row>
    <row r="725" spans="1:24" s="15" customFormat="1" ht="42" customHeight="1" x14ac:dyDescent="0.25">
      <c r="A725" s="53">
        <v>23.76</v>
      </c>
      <c r="B725" s="42">
        <v>4424</v>
      </c>
      <c r="C725" s="43" t="str">
        <f t="shared" si="15"/>
        <v>Tech Sheet</v>
      </c>
      <c r="D725" s="44" t="s">
        <v>73</v>
      </c>
      <c r="E725" s="48" t="s">
        <v>1307</v>
      </c>
      <c r="F725" s="49" t="s">
        <v>1308</v>
      </c>
      <c r="G725" s="10">
        <v>2024</v>
      </c>
      <c r="H725" s="11" t="s">
        <v>220</v>
      </c>
      <c r="I725" s="10" t="s">
        <v>40</v>
      </c>
      <c r="J725" s="11" t="s">
        <v>29</v>
      </c>
      <c r="K725" s="10" t="s">
        <v>478</v>
      </c>
      <c r="L725" s="10" t="s">
        <v>81</v>
      </c>
      <c r="M725" s="12" t="s">
        <v>82</v>
      </c>
      <c r="N725" s="12">
        <v>0.13</v>
      </c>
      <c r="O725" s="11" t="s">
        <v>37</v>
      </c>
      <c r="P725" s="11" t="s">
        <v>37</v>
      </c>
      <c r="Q725" s="11" t="s">
        <v>28</v>
      </c>
      <c r="R725" s="11" t="s">
        <v>37</v>
      </c>
      <c r="S725" s="11" t="s">
        <v>28</v>
      </c>
      <c r="T725" s="10" t="s">
        <v>28</v>
      </c>
      <c r="U725" s="13">
        <v>75</v>
      </c>
      <c r="V725" s="14">
        <v>6</v>
      </c>
      <c r="W725" s="14">
        <v>15</v>
      </c>
      <c r="X725" s="14" t="s">
        <v>28</v>
      </c>
    </row>
    <row r="726" spans="1:24" s="15" customFormat="1" ht="42" customHeight="1" x14ac:dyDescent="0.25">
      <c r="A726" s="53">
        <v>23.78</v>
      </c>
      <c r="B726" s="42">
        <v>5729</v>
      </c>
      <c r="C726" s="43" t="str">
        <f t="shared" ref="C726:C755" si="16">HYPERLINK("http://www.alliancewine.com/-"&amp;IF(UPPER(G726)="N/V",0,G726)&amp;"-"&amp;B726,"Tech Sheet")</f>
        <v>Tech Sheet</v>
      </c>
      <c r="D726" s="44" t="s">
        <v>73</v>
      </c>
      <c r="E726" s="48" t="s">
        <v>2170</v>
      </c>
      <c r="F726" s="49" t="s">
        <v>2167</v>
      </c>
      <c r="G726" s="10">
        <v>2023</v>
      </c>
      <c r="H726" s="11" t="s">
        <v>302</v>
      </c>
      <c r="I726" s="10" t="s">
        <v>40</v>
      </c>
      <c r="J726" s="11" t="s">
        <v>41</v>
      </c>
      <c r="K726" s="10" t="s">
        <v>2159</v>
      </c>
      <c r="L726" s="10" t="s">
        <v>305</v>
      </c>
      <c r="M726" s="12" t="s">
        <v>2171</v>
      </c>
      <c r="N726" s="12">
        <v>0.15</v>
      </c>
      <c r="O726" s="11" t="s">
        <v>39</v>
      </c>
      <c r="P726" s="11" t="s">
        <v>39</v>
      </c>
      <c r="Q726" s="11" t="s">
        <v>37</v>
      </c>
      <c r="R726" s="11" t="s">
        <v>37</v>
      </c>
      <c r="S726" s="11" t="s">
        <v>28</v>
      </c>
      <c r="T726" s="10" t="s">
        <v>28</v>
      </c>
      <c r="U726" s="13">
        <v>37</v>
      </c>
      <c r="V726" s="14">
        <v>12</v>
      </c>
      <c r="W726" s="14">
        <v>9</v>
      </c>
      <c r="X726" s="14" t="s">
        <v>28</v>
      </c>
    </row>
    <row r="727" spans="1:24" s="15" customFormat="1" ht="42" customHeight="1" x14ac:dyDescent="0.25">
      <c r="A727" s="53">
        <v>23.91</v>
      </c>
      <c r="B727" s="42">
        <v>5734</v>
      </c>
      <c r="C727" s="43" t="str">
        <f t="shared" si="16"/>
        <v>Tech Sheet</v>
      </c>
      <c r="D727" s="44" t="s">
        <v>90</v>
      </c>
      <c r="E727" s="48" t="s">
        <v>2186</v>
      </c>
      <c r="F727" s="49" t="s">
        <v>2187</v>
      </c>
      <c r="G727" s="10">
        <v>2022</v>
      </c>
      <c r="H727" s="11" t="s">
        <v>256</v>
      </c>
      <c r="I727" s="10" t="s">
        <v>40</v>
      </c>
      <c r="J727" s="11" t="s">
        <v>29</v>
      </c>
      <c r="K727" s="10" t="s">
        <v>2183</v>
      </c>
      <c r="L727" s="10" t="s">
        <v>849</v>
      </c>
      <c r="M727" s="12" t="s">
        <v>850</v>
      </c>
      <c r="N727" s="12">
        <v>0.13500000000000001</v>
      </c>
      <c r="O727" s="11" t="s">
        <v>37</v>
      </c>
      <c r="P727" s="11" t="s">
        <v>37</v>
      </c>
      <c r="Q727" s="11" t="s">
        <v>28</v>
      </c>
      <c r="R727" s="11" t="s">
        <v>37</v>
      </c>
      <c r="S727" s="11" t="s">
        <v>28</v>
      </c>
      <c r="T727" s="10" t="s">
        <v>28</v>
      </c>
      <c r="U727" s="13">
        <v>75</v>
      </c>
      <c r="V727" s="14">
        <v>6</v>
      </c>
      <c r="W727" s="14">
        <v>21</v>
      </c>
      <c r="X727" s="14" t="s">
        <v>28</v>
      </c>
    </row>
    <row r="728" spans="1:24" s="15" customFormat="1" ht="42" customHeight="1" x14ac:dyDescent="0.25">
      <c r="A728" s="53">
        <v>23.99</v>
      </c>
      <c r="B728" s="42">
        <v>1158</v>
      </c>
      <c r="C728" s="43" t="str">
        <f t="shared" si="16"/>
        <v>Tech Sheet</v>
      </c>
      <c r="D728" s="44" t="s">
        <v>73</v>
      </c>
      <c r="E728" s="48" t="s">
        <v>122</v>
      </c>
      <c r="F728" s="49" t="s">
        <v>124</v>
      </c>
      <c r="G728" s="10" t="s">
        <v>24</v>
      </c>
      <c r="H728" s="11" t="s">
        <v>98</v>
      </c>
      <c r="I728" s="10" t="s">
        <v>121</v>
      </c>
      <c r="J728" s="11" t="s">
        <v>29</v>
      </c>
      <c r="K728" s="10" t="s">
        <v>113</v>
      </c>
      <c r="L728" s="10" t="s">
        <v>58</v>
      </c>
      <c r="M728" s="12" t="s">
        <v>123</v>
      </c>
      <c r="N728" s="12">
        <v>0.125</v>
      </c>
      <c r="O728" s="11" t="s">
        <v>37</v>
      </c>
      <c r="P728" s="11" t="s">
        <v>28</v>
      </c>
      <c r="Q728" s="11" t="s">
        <v>28</v>
      </c>
      <c r="R728" s="11" t="s">
        <v>28</v>
      </c>
      <c r="S728" s="11" t="s">
        <v>28</v>
      </c>
      <c r="T728" s="10" t="s">
        <v>28</v>
      </c>
      <c r="U728" s="13">
        <v>75</v>
      </c>
      <c r="V728" s="14">
        <v>12</v>
      </c>
      <c r="W728" s="14">
        <v>11</v>
      </c>
      <c r="X728" s="14" t="s">
        <v>28</v>
      </c>
    </row>
    <row r="729" spans="1:24" s="15" customFormat="1" ht="42" customHeight="1" x14ac:dyDescent="0.25">
      <c r="A729" s="53">
        <v>23.99</v>
      </c>
      <c r="B729" s="42">
        <v>1162</v>
      </c>
      <c r="C729" s="43" t="str">
        <f t="shared" si="16"/>
        <v>Tech Sheet</v>
      </c>
      <c r="D729" s="44" t="s">
        <v>73</v>
      </c>
      <c r="E729" s="48" t="s">
        <v>125</v>
      </c>
      <c r="F729" s="49" t="s">
        <v>127</v>
      </c>
      <c r="G729" s="10" t="s">
        <v>24</v>
      </c>
      <c r="H729" s="11" t="s">
        <v>98</v>
      </c>
      <c r="I729" s="10" t="s">
        <v>121</v>
      </c>
      <c r="J729" s="11" t="s">
        <v>104</v>
      </c>
      <c r="K729" s="10" t="s">
        <v>113</v>
      </c>
      <c r="L729" s="10" t="s">
        <v>58</v>
      </c>
      <c r="M729" s="12" t="s">
        <v>126</v>
      </c>
      <c r="N729" s="12">
        <v>0.125</v>
      </c>
      <c r="O729" s="11" t="s">
        <v>37</v>
      </c>
      <c r="P729" s="11" t="s">
        <v>28</v>
      </c>
      <c r="Q729" s="11" t="s">
        <v>28</v>
      </c>
      <c r="R729" s="11" t="s">
        <v>28</v>
      </c>
      <c r="S729" s="11" t="s">
        <v>28</v>
      </c>
      <c r="T729" s="10" t="s">
        <v>28</v>
      </c>
      <c r="U729" s="13">
        <v>75</v>
      </c>
      <c r="V729" s="14">
        <v>12</v>
      </c>
      <c r="W729" s="14">
        <v>11</v>
      </c>
      <c r="X729" s="14" t="s">
        <v>28</v>
      </c>
    </row>
    <row r="730" spans="1:24" s="15" customFormat="1" ht="42" customHeight="1" x14ac:dyDescent="0.25">
      <c r="A730" s="53">
        <v>23.99</v>
      </c>
      <c r="B730" s="42">
        <v>1329</v>
      </c>
      <c r="C730" s="43" t="str">
        <f t="shared" si="16"/>
        <v>Tech Sheet</v>
      </c>
      <c r="D730" s="44" t="s">
        <v>201</v>
      </c>
      <c r="E730" s="48" t="s">
        <v>204</v>
      </c>
      <c r="F730" s="49" t="s">
        <v>207</v>
      </c>
      <c r="G730" s="10">
        <v>2024</v>
      </c>
      <c r="H730" s="11" t="s">
        <v>202</v>
      </c>
      <c r="I730" s="10" t="s">
        <v>40</v>
      </c>
      <c r="J730" s="11" t="s">
        <v>29</v>
      </c>
      <c r="K730" s="10" t="s">
        <v>203</v>
      </c>
      <c r="L730" s="10" t="s">
        <v>205</v>
      </c>
      <c r="M730" s="12" t="s">
        <v>206</v>
      </c>
      <c r="N730" s="12">
        <v>0.12</v>
      </c>
      <c r="O730" s="11" t="s">
        <v>37</v>
      </c>
      <c r="P730" s="11" t="s">
        <v>37</v>
      </c>
      <c r="Q730" s="11" t="s">
        <v>28</v>
      </c>
      <c r="R730" s="11" t="s">
        <v>37</v>
      </c>
      <c r="S730" s="11" t="s">
        <v>37</v>
      </c>
      <c r="T730" s="10" t="s">
        <v>28</v>
      </c>
      <c r="U730" s="13">
        <v>75</v>
      </c>
      <c r="V730" s="14">
        <v>12</v>
      </c>
      <c r="W730" s="14">
        <v>14</v>
      </c>
      <c r="X730" s="14" t="s">
        <v>28</v>
      </c>
    </row>
    <row r="731" spans="1:24" s="15" customFormat="1" ht="42" customHeight="1" x14ac:dyDescent="0.25">
      <c r="A731" s="53">
        <v>23.99</v>
      </c>
      <c r="B731" s="42">
        <v>1329</v>
      </c>
      <c r="C731" s="43" t="str">
        <f t="shared" si="16"/>
        <v>Tech Sheet</v>
      </c>
      <c r="D731" s="44" t="s">
        <v>201</v>
      </c>
      <c r="E731" s="48" t="s">
        <v>204</v>
      </c>
      <c r="F731" s="49" t="s">
        <v>207</v>
      </c>
      <c r="G731" s="10">
        <v>2025</v>
      </c>
      <c r="H731" s="11" t="s">
        <v>202</v>
      </c>
      <c r="I731" s="10" t="s">
        <v>40</v>
      </c>
      <c r="J731" s="11" t="s">
        <v>29</v>
      </c>
      <c r="K731" s="10" t="s">
        <v>203</v>
      </c>
      <c r="L731" s="10" t="s">
        <v>205</v>
      </c>
      <c r="M731" s="12" t="s">
        <v>206</v>
      </c>
      <c r="N731" s="12">
        <v>0.12</v>
      </c>
      <c r="O731" s="11" t="s">
        <v>39</v>
      </c>
      <c r="P731" s="11" t="s">
        <v>39</v>
      </c>
      <c r="Q731" s="11" t="s">
        <v>39</v>
      </c>
      <c r="R731" s="11" t="s">
        <v>37</v>
      </c>
      <c r="S731" s="11" t="s">
        <v>37</v>
      </c>
      <c r="T731" s="10" t="s">
        <v>28</v>
      </c>
      <c r="U731" s="13">
        <v>75</v>
      </c>
      <c r="V731" s="14">
        <v>12</v>
      </c>
      <c r="W731" s="14">
        <v>14</v>
      </c>
      <c r="X731" s="14" t="s">
        <v>28</v>
      </c>
    </row>
    <row r="732" spans="1:24" s="15" customFormat="1" ht="42" customHeight="1" x14ac:dyDescent="0.25">
      <c r="A732" s="53">
        <v>23.99</v>
      </c>
      <c r="B732" s="42">
        <v>6657</v>
      </c>
      <c r="C732" s="43" t="str">
        <f t="shared" si="16"/>
        <v>Tech Sheet</v>
      </c>
      <c r="D732" s="44" t="s">
        <v>25</v>
      </c>
      <c r="E732" s="48" t="s">
        <v>2502</v>
      </c>
      <c r="F732" s="49" t="s">
        <v>2504</v>
      </c>
      <c r="G732" s="10">
        <v>2024</v>
      </c>
      <c r="H732" s="11" t="s">
        <v>158</v>
      </c>
      <c r="I732" s="10" t="s">
        <v>40</v>
      </c>
      <c r="J732" s="11" t="s">
        <v>29</v>
      </c>
      <c r="K732" s="10" t="s">
        <v>2501</v>
      </c>
      <c r="L732" s="10" t="s">
        <v>1117</v>
      </c>
      <c r="M732" s="12" t="s">
        <v>2503</v>
      </c>
      <c r="N732" s="12">
        <v>0.13</v>
      </c>
      <c r="O732" s="11" t="s">
        <v>37</v>
      </c>
      <c r="P732" s="11" t="s">
        <v>37</v>
      </c>
      <c r="Q732" s="11" t="s">
        <v>28</v>
      </c>
      <c r="R732" s="11" t="s">
        <v>28</v>
      </c>
      <c r="S732" s="11" t="s">
        <v>28</v>
      </c>
      <c r="T732" s="10" t="s">
        <v>28</v>
      </c>
      <c r="U732" s="13">
        <v>75</v>
      </c>
      <c r="V732" s="14">
        <v>6</v>
      </c>
      <c r="W732" s="14">
        <v>10</v>
      </c>
      <c r="X732" s="14" t="s">
        <v>28</v>
      </c>
    </row>
    <row r="733" spans="1:24" s="15" customFormat="1" ht="42" customHeight="1" x14ac:dyDescent="0.25">
      <c r="A733" s="53">
        <v>23.99</v>
      </c>
      <c r="B733" s="42">
        <v>6658</v>
      </c>
      <c r="C733" s="43" t="str">
        <f t="shared" si="16"/>
        <v>Tech Sheet</v>
      </c>
      <c r="D733" s="44" t="s">
        <v>25</v>
      </c>
      <c r="E733" s="48" t="s">
        <v>2505</v>
      </c>
      <c r="F733" s="49" t="s">
        <v>2508</v>
      </c>
      <c r="G733" s="10">
        <v>2022</v>
      </c>
      <c r="H733" s="11" t="s">
        <v>158</v>
      </c>
      <c r="I733" s="10" t="s">
        <v>40</v>
      </c>
      <c r="J733" s="11" t="s">
        <v>41</v>
      </c>
      <c r="K733" s="10" t="s">
        <v>2501</v>
      </c>
      <c r="L733" s="10" t="s">
        <v>2506</v>
      </c>
      <c r="M733" s="12" t="s">
        <v>2507</v>
      </c>
      <c r="N733" s="12">
        <v>0.14000000000000001</v>
      </c>
      <c r="O733" s="11" t="s">
        <v>37</v>
      </c>
      <c r="P733" s="11" t="s">
        <v>37</v>
      </c>
      <c r="Q733" s="11" t="s">
        <v>28</v>
      </c>
      <c r="R733" s="11" t="s">
        <v>28</v>
      </c>
      <c r="S733" s="11" t="s">
        <v>28</v>
      </c>
      <c r="T733" s="10" t="s">
        <v>28</v>
      </c>
      <c r="U733" s="13">
        <v>75</v>
      </c>
      <c r="V733" s="14">
        <v>6</v>
      </c>
      <c r="W733" s="14">
        <v>10</v>
      </c>
      <c r="X733" s="14" t="s">
        <v>28</v>
      </c>
    </row>
    <row r="734" spans="1:24" s="15" customFormat="1" ht="42" customHeight="1" x14ac:dyDescent="0.25">
      <c r="A734" s="53">
        <v>24.06</v>
      </c>
      <c r="B734" s="42">
        <v>5752</v>
      </c>
      <c r="C734" s="43" t="str">
        <f t="shared" si="16"/>
        <v>Tech Sheet</v>
      </c>
      <c r="D734" s="44" t="s">
        <v>90</v>
      </c>
      <c r="E734" s="48" t="s">
        <v>2200</v>
      </c>
      <c r="F734" s="49" t="s">
        <v>2202</v>
      </c>
      <c r="G734" s="10">
        <v>2024</v>
      </c>
      <c r="H734" s="11" t="s">
        <v>256</v>
      </c>
      <c r="I734" s="10" t="s">
        <v>40</v>
      </c>
      <c r="J734" s="11" t="s">
        <v>29</v>
      </c>
      <c r="K734" s="10" t="s">
        <v>2178</v>
      </c>
      <c r="L734" s="10" t="s">
        <v>259</v>
      </c>
      <c r="M734" s="12" t="s">
        <v>2201</v>
      </c>
      <c r="N734" s="12">
        <v>0.125</v>
      </c>
      <c r="O734" s="11" t="s">
        <v>37</v>
      </c>
      <c r="P734" s="11" t="s">
        <v>37</v>
      </c>
      <c r="Q734" s="11" t="s">
        <v>28</v>
      </c>
      <c r="R734" s="11" t="s">
        <v>28</v>
      </c>
      <c r="S734" s="11" t="s">
        <v>28</v>
      </c>
      <c r="T734" s="10" t="s">
        <v>28</v>
      </c>
      <c r="U734" s="13">
        <v>75</v>
      </c>
      <c r="V734" s="14">
        <v>6</v>
      </c>
      <c r="W734" s="14">
        <v>21</v>
      </c>
      <c r="X734" s="14" t="s">
        <v>28</v>
      </c>
    </row>
    <row r="735" spans="1:24" s="15" customFormat="1" ht="42" customHeight="1" x14ac:dyDescent="0.25">
      <c r="A735" s="53">
        <v>24.15</v>
      </c>
      <c r="B735" s="42">
        <v>5115</v>
      </c>
      <c r="C735" s="43" t="str">
        <f t="shared" si="16"/>
        <v>Tech Sheet</v>
      </c>
      <c r="D735" s="44" t="s">
        <v>73</v>
      </c>
      <c r="E735" s="48" t="s">
        <v>1682</v>
      </c>
      <c r="F735" s="49" t="s">
        <v>1683</v>
      </c>
      <c r="G735" s="10">
        <v>2024</v>
      </c>
      <c r="H735" s="11" t="s">
        <v>265</v>
      </c>
      <c r="I735" s="10" t="s">
        <v>40</v>
      </c>
      <c r="J735" s="11" t="s">
        <v>41</v>
      </c>
      <c r="K735" s="10" t="s">
        <v>272</v>
      </c>
      <c r="L735" s="10" t="s">
        <v>106</v>
      </c>
      <c r="M735" s="12" t="s">
        <v>268</v>
      </c>
      <c r="N735" s="12">
        <v>0.13</v>
      </c>
      <c r="O735" s="11" t="s">
        <v>37</v>
      </c>
      <c r="P735" s="11" t="s">
        <v>37</v>
      </c>
      <c r="Q735" s="11" t="s">
        <v>28</v>
      </c>
      <c r="R735" s="11" t="s">
        <v>37</v>
      </c>
      <c r="S735" s="11" t="s">
        <v>28</v>
      </c>
      <c r="T735" s="10" t="s">
        <v>28</v>
      </c>
      <c r="U735" s="13">
        <v>75</v>
      </c>
      <c r="V735" s="14">
        <v>6</v>
      </c>
      <c r="W735" s="14">
        <v>15</v>
      </c>
      <c r="X735" s="14" t="s">
        <v>28</v>
      </c>
    </row>
    <row r="736" spans="1:24" s="15" customFormat="1" ht="42" customHeight="1" x14ac:dyDescent="0.25">
      <c r="A736" s="53">
        <v>24.24</v>
      </c>
      <c r="B736" s="42">
        <v>5553</v>
      </c>
      <c r="C736" s="43" t="str">
        <f t="shared" si="16"/>
        <v>Tech Sheet</v>
      </c>
      <c r="D736" s="44" t="s">
        <v>225</v>
      </c>
      <c r="E736" s="48" t="s">
        <v>1976</v>
      </c>
      <c r="F736" s="49" t="s">
        <v>1978</v>
      </c>
      <c r="G736" s="10">
        <v>2023</v>
      </c>
      <c r="H736" s="11" t="s">
        <v>226</v>
      </c>
      <c r="I736" s="10" t="s">
        <v>40</v>
      </c>
      <c r="J736" s="11" t="s">
        <v>41</v>
      </c>
      <c r="K736" s="10" t="s">
        <v>1972</v>
      </c>
      <c r="L736" s="10" t="s">
        <v>234</v>
      </c>
      <c r="M736" s="12" t="s">
        <v>1977</v>
      </c>
      <c r="N736" s="12">
        <v>0.14000000000000001</v>
      </c>
      <c r="O736" s="11" t="s">
        <v>37</v>
      </c>
      <c r="P736" s="11" t="s">
        <v>37</v>
      </c>
      <c r="Q736" s="11" t="s">
        <v>28</v>
      </c>
      <c r="R736" s="11" t="s">
        <v>28</v>
      </c>
      <c r="S736" s="11" t="s">
        <v>28</v>
      </c>
      <c r="T736" s="10" t="s">
        <v>28</v>
      </c>
      <c r="U736" s="13">
        <v>75</v>
      </c>
      <c r="V736" s="14">
        <v>6</v>
      </c>
      <c r="W736" s="14">
        <v>0</v>
      </c>
      <c r="X736" s="14" t="s">
        <v>28</v>
      </c>
    </row>
    <row r="737" spans="1:24" s="15" customFormat="1" ht="42" customHeight="1" x14ac:dyDescent="0.25">
      <c r="A737" s="53">
        <v>24.24</v>
      </c>
      <c r="B737" s="42">
        <v>5753</v>
      </c>
      <c r="C737" s="43" t="str">
        <f t="shared" si="16"/>
        <v>Tech Sheet</v>
      </c>
      <c r="D737" s="44" t="s">
        <v>90</v>
      </c>
      <c r="E737" s="48" t="s">
        <v>2203</v>
      </c>
      <c r="F737" s="49" t="s">
        <v>2204</v>
      </c>
      <c r="G737" s="10">
        <v>2023</v>
      </c>
      <c r="H737" s="11" t="s">
        <v>256</v>
      </c>
      <c r="I737" s="10" t="s">
        <v>40</v>
      </c>
      <c r="J737" s="11" t="s">
        <v>29</v>
      </c>
      <c r="K737" s="10" t="s">
        <v>2178</v>
      </c>
      <c r="L737" s="10" t="s">
        <v>259</v>
      </c>
      <c r="M737" s="12" t="s">
        <v>260</v>
      </c>
      <c r="N737" s="12">
        <v>0.125</v>
      </c>
      <c r="O737" s="11" t="s">
        <v>39</v>
      </c>
      <c r="P737" s="11" t="s">
        <v>39</v>
      </c>
      <c r="Q737" s="11" t="s">
        <v>39</v>
      </c>
      <c r="R737" s="11" t="s">
        <v>28</v>
      </c>
      <c r="S737" s="11" t="s">
        <v>28</v>
      </c>
      <c r="T737" s="10" t="s">
        <v>28</v>
      </c>
      <c r="U737" s="13">
        <v>75</v>
      </c>
      <c r="V737" s="14">
        <v>6</v>
      </c>
      <c r="W737" s="14">
        <v>21</v>
      </c>
      <c r="X737" s="14" t="s">
        <v>28</v>
      </c>
    </row>
    <row r="738" spans="1:24" s="15" customFormat="1" ht="42" customHeight="1" x14ac:dyDescent="0.25">
      <c r="A738" s="53">
        <v>24.39</v>
      </c>
      <c r="B738" s="42">
        <v>2888</v>
      </c>
      <c r="C738" s="43" t="str">
        <f t="shared" si="16"/>
        <v>Tech Sheet</v>
      </c>
      <c r="D738" s="44" t="s">
        <v>25</v>
      </c>
      <c r="E738" s="48" t="s">
        <v>695</v>
      </c>
      <c r="F738" s="49" t="s">
        <v>697</v>
      </c>
      <c r="G738" s="10">
        <v>2020</v>
      </c>
      <c r="H738" s="11" t="s">
        <v>26</v>
      </c>
      <c r="I738" s="10" t="s">
        <v>40</v>
      </c>
      <c r="J738" s="11" t="s">
        <v>41</v>
      </c>
      <c r="K738" s="10" t="s">
        <v>694</v>
      </c>
      <c r="L738" s="10" t="s">
        <v>84</v>
      </c>
      <c r="M738" s="12" t="s">
        <v>696</v>
      </c>
      <c r="N738" s="12">
        <v>0.14000000000000001</v>
      </c>
      <c r="O738" s="11" t="s">
        <v>37</v>
      </c>
      <c r="P738" s="11" t="s">
        <v>37</v>
      </c>
      <c r="Q738" s="11" t="s">
        <v>28</v>
      </c>
      <c r="R738" s="11" t="s">
        <v>28</v>
      </c>
      <c r="S738" s="11" t="s">
        <v>28</v>
      </c>
      <c r="T738" s="10" t="s">
        <v>28</v>
      </c>
      <c r="U738" s="13">
        <v>75</v>
      </c>
      <c r="V738" s="14">
        <v>6</v>
      </c>
      <c r="W738" s="14">
        <v>12</v>
      </c>
      <c r="X738" s="14" t="s">
        <v>28</v>
      </c>
    </row>
    <row r="739" spans="1:24" s="15" customFormat="1" ht="42" customHeight="1" x14ac:dyDescent="0.25">
      <c r="A739" s="53">
        <v>24.59</v>
      </c>
      <c r="B739" s="42">
        <v>2888</v>
      </c>
      <c r="C739" s="43" t="str">
        <f t="shared" si="16"/>
        <v>Tech Sheet</v>
      </c>
      <c r="D739" s="44" t="s">
        <v>25</v>
      </c>
      <c r="E739" s="48" t="s">
        <v>695</v>
      </c>
      <c r="F739" s="49" t="s">
        <v>697</v>
      </c>
      <c r="G739" s="10">
        <v>2019</v>
      </c>
      <c r="H739" s="11" t="s">
        <v>26</v>
      </c>
      <c r="I739" s="10" t="s">
        <v>40</v>
      </c>
      <c r="J739" s="11" t="s">
        <v>41</v>
      </c>
      <c r="K739" s="10" t="s">
        <v>694</v>
      </c>
      <c r="L739" s="10" t="s">
        <v>84</v>
      </c>
      <c r="M739" s="12" t="s">
        <v>696</v>
      </c>
      <c r="N739" s="12">
        <v>0.14499999999999999</v>
      </c>
      <c r="O739" s="11" t="s">
        <v>37</v>
      </c>
      <c r="P739" s="11" t="s">
        <v>37</v>
      </c>
      <c r="Q739" s="11" t="s">
        <v>28</v>
      </c>
      <c r="R739" s="11" t="s">
        <v>28</v>
      </c>
      <c r="S739" s="11" t="s">
        <v>28</v>
      </c>
      <c r="T739" s="10" t="s">
        <v>28</v>
      </c>
      <c r="U739" s="13">
        <v>75</v>
      </c>
      <c r="V739" s="14">
        <v>6</v>
      </c>
      <c r="W739" s="14">
        <v>12</v>
      </c>
      <c r="X739" s="14" t="s">
        <v>28</v>
      </c>
    </row>
    <row r="740" spans="1:24" s="15" customFormat="1" ht="42" customHeight="1" x14ac:dyDescent="0.25">
      <c r="A740" s="53">
        <v>24.64</v>
      </c>
      <c r="B740" s="42">
        <v>2646</v>
      </c>
      <c r="C740" s="43" t="str">
        <f t="shared" si="16"/>
        <v>Tech Sheet</v>
      </c>
      <c r="D740" s="44" t="s">
        <v>73</v>
      </c>
      <c r="E740" s="48" t="s">
        <v>579</v>
      </c>
      <c r="F740" s="49" t="s">
        <v>581</v>
      </c>
      <c r="G740" s="10">
        <v>2021</v>
      </c>
      <c r="H740" s="11" t="s">
        <v>547</v>
      </c>
      <c r="I740" s="10" t="s">
        <v>40</v>
      </c>
      <c r="J740" s="11" t="s">
        <v>29</v>
      </c>
      <c r="K740" s="10" t="s">
        <v>571</v>
      </c>
      <c r="L740" s="10" t="s">
        <v>554</v>
      </c>
      <c r="M740" s="12" t="s">
        <v>580</v>
      </c>
      <c r="N740" s="12">
        <v>0.13</v>
      </c>
      <c r="O740" s="11" t="s">
        <v>37</v>
      </c>
      <c r="P740" s="11" t="s">
        <v>37</v>
      </c>
      <c r="Q740" s="11" t="s">
        <v>37</v>
      </c>
      <c r="R740" s="11" t="s">
        <v>37</v>
      </c>
      <c r="S740" s="11" t="s">
        <v>37</v>
      </c>
      <c r="T740" s="10" t="s">
        <v>28</v>
      </c>
      <c r="U740" s="13">
        <v>75</v>
      </c>
      <c r="V740" s="14">
        <v>6</v>
      </c>
      <c r="W740" s="14">
        <v>25</v>
      </c>
      <c r="X740" s="14" t="s">
        <v>28</v>
      </c>
    </row>
    <row r="741" spans="1:24" s="15" customFormat="1" ht="42" customHeight="1" x14ac:dyDescent="0.25">
      <c r="A741" s="53">
        <v>24.73</v>
      </c>
      <c r="B741" s="42">
        <v>4561</v>
      </c>
      <c r="C741" s="43" t="str">
        <f t="shared" si="16"/>
        <v>Tech Sheet</v>
      </c>
      <c r="D741" s="44" t="s">
        <v>73</v>
      </c>
      <c r="E741" s="48" t="s">
        <v>1363</v>
      </c>
      <c r="F741" s="49" t="s">
        <v>1364</v>
      </c>
      <c r="G741" s="10">
        <v>2021</v>
      </c>
      <c r="H741" s="11" t="s">
        <v>302</v>
      </c>
      <c r="I741" s="10" t="s">
        <v>40</v>
      </c>
      <c r="J741" s="11" t="s">
        <v>29</v>
      </c>
      <c r="K741" s="10" t="s">
        <v>303</v>
      </c>
      <c r="L741" s="10" t="s">
        <v>450</v>
      </c>
      <c r="M741" s="12" t="s">
        <v>451</v>
      </c>
      <c r="N741" s="12">
        <v>0.15</v>
      </c>
      <c r="O741" s="11" t="s">
        <v>37</v>
      </c>
      <c r="P741" s="11" t="s">
        <v>37</v>
      </c>
      <c r="Q741" s="11" t="s">
        <v>28</v>
      </c>
      <c r="R741" s="11" t="s">
        <v>37</v>
      </c>
      <c r="S741" s="11" t="s">
        <v>28</v>
      </c>
      <c r="T741" s="10" t="s">
        <v>28</v>
      </c>
      <c r="U741" s="13">
        <v>50</v>
      </c>
      <c r="V741" s="14">
        <v>12</v>
      </c>
      <c r="W741" s="14">
        <v>0</v>
      </c>
      <c r="X741" s="14" t="s">
        <v>28</v>
      </c>
    </row>
    <row r="742" spans="1:24" s="15" customFormat="1" ht="42" customHeight="1" x14ac:dyDescent="0.25">
      <c r="A742" s="53">
        <v>24.75</v>
      </c>
      <c r="B742" s="42">
        <v>2811</v>
      </c>
      <c r="C742" s="43" t="str">
        <f t="shared" si="16"/>
        <v>Tech Sheet</v>
      </c>
      <c r="D742" s="44" t="s">
        <v>90</v>
      </c>
      <c r="E742" s="48" t="s">
        <v>646</v>
      </c>
      <c r="F742" s="49" t="s">
        <v>649</v>
      </c>
      <c r="G742" s="10" t="s">
        <v>644</v>
      </c>
      <c r="H742" s="11" t="s">
        <v>617</v>
      </c>
      <c r="I742" s="10" t="s">
        <v>625</v>
      </c>
      <c r="J742" s="11" t="s">
        <v>29</v>
      </c>
      <c r="K742" s="10" t="s">
        <v>645</v>
      </c>
      <c r="L742" s="10" t="s">
        <v>647</v>
      </c>
      <c r="M742" s="12" t="s">
        <v>648</v>
      </c>
      <c r="N742" s="12">
        <v>0.15</v>
      </c>
      <c r="O742" s="11" t="s">
        <v>37</v>
      </c>
      <c r="P742" s="11" t="s">
        <v>37</v>
      </c>
      <c r="Q742" s="11" t="s">
        <v>28</v>
      </c>
      <c r="R742" s="11" t="s">
        <v>28</v>
      </c>
      <c r="S742" s="11" t="s">
        <v>28</v>
      </c>
      <c r="T742" s="10" t="s">
        <v>28</v>
      </c>
      <c r="U742" s="13">
        <v>75</v>
      </c>
      <c r="V742" s="14">
        <v>6</v>
      </c>
      <c r="W742" s="14">
        <v>20</v>
      </c>
      <c r="X742" s="14" t="s">
        <v>28</v>
      </c>
    </row>
    <row r="743" spans="1:24" s="15" customFormat="1" ht="42" customHeight="1" x14ac:dyDescent="0.25">
      <c r="A743" s="53">
        <v>24.75</v>
      </c>
      <c r="B743" s="42">
        <v>6104</v>
      </c>
      <c r="C743" s="43" t="str">
        <f t="shared" si="16"/>
        <v>Tech Sheet</v>
      </c>
      <c r="D743" s="44" t="s">
        <v>73</v>
      </c>
      <c r="E743" s="48" t="s">
        <v>2351</v>
      </c>
      <c r="F743" s="49" t="s">
        <v>2352</v>
      </c>
      <c r="G743" s="10">
        <v>2024</v>
      </c>
      <c r="H743" s="11" t="s">
        <v>98</v>
      </c>
      <c r="I743" s="10" t="s">
        <v>40</v>
      </c>
      <c r="J743" s="11" t="s">
        <v>41</v>
      </c>
      <c r="K743" s="10" t="s">
        <v>2350</v>
      </c>
      <c r="L743" s="10" t="s">
        <v>58</v>
      </c>
      <c r="M743" s="12" t="s">
        <v>59</v>
      </c>
      <c r="N743" s="12">
        <v>0.12</v>
      </c>
      <c r="O743" s="11" t="s">
        <v>37</v>
      </c>
      <c r="P743" s="11" t="s">
        <v>37</v>
      </c>
      <c r="Q743" s="11" t="s">
        <v>28</v>
      </c>
      <c r="R743" s="11" t="s">
        <v>37</v>
      </c>
      <c r="S743" s="11" t="s">
        <v>28</v>
      </c>
      <c r="T743" s="10" t="s">
        <v>28</v>
      </c>
      <c r="U743" s="13">
        <v>75</v>
      </c>
      <c r="V743" s="14">
        <v>6</v>
      </c>
      <c r="W743" s="14">
        <v>0</v>
      </c>
      <c r="X743" s="14" t="s">
        <v>28</v>
      </c>
    </row>
    <row r="744" spans="1:24" s="15" customFormat="1" ht="42" customHeight="1" x14ac:dyDescent="0.25">
      <c r="A744" s="53">
        <v>24.78</v>
      </c>
      <c r="B744" s="42">
        <v>5733</v>
      </c>
      <c r="C744" s="43" t="str">
        <f t="shared" si="16"/>
        <v>Tech Sheet</v>
      </c>
      <c r="D744" s="44" t="s">
        <v>90</v>
      </c>
      <c r="E744" s="48" t="s">
        <v>2184</v>
      </c>
      <c r="F744" s="49" t="s">
        <v>2185</v>
      </c>
      <c r="G744" s="10">
        <v>2022</v>
      </c>
      <c r="H744" s="11" t="s">
        <v>256</v>
      </c>
      <c r="I744" s="10" t="s">
        <v>40</v>
      </c>
      <c r="J744" s="11" t="s">
        <v>41</v>
      </c>
      <c r="K744" s="10" t="s">
        <v>2183</v>
      </c>
      <c r="L744" s="10" t="s">
        <v>141</v>
      </c>
      <c r="M744" s="12" t="s">
        <v>142</v>
      </c>
      <c r="N744" s="12">
        <v>0.14000000000000001</v>
      </c>
      <c r="O744" s="11" t="s">
        <v>28</v>
      </c>
      <c r="P744" s="11" t="s">
        <v>28</v>
      </c>
      <c r="Q744" s="11" t="s">
        <v>28</v>
      </c>
      <c r="R744" s="11" t="s">
        <v>37</v>
      </c>
      <c r="S744" s="11" t="s">
        <v>28</v>
      </c>
      <c r="T744" s="10" t="s">
        <v>28</v>
      </c>
      <c r="U744" s="13">
        <v>75</v>
      </c>
      <c r="V744" s="14">
        <v>6</v>
      </c>
      <c r="W744" s="14">
        <v>21</v>
      </c>
      <c r="X744" s="14" t="s">
        <v>28</v>
      </c>
    </row>
    <row r="745" spans="1:24" s="15" customFormat="1" ht="42" customHeight="1" x14ac:dyDescent="0.25">
      <c r="A745" s="53">
        <v>24.78</v>
      </c>
      <c r="B745" s="42">
        <v>5733</v>
      </c>
      <c r="C745" s="43" t="str">
        <f t="shared" si="16"/>
        <v>Tech Sheet</v>
      </c>
      <c r="D745" s="44" t="s">
        <v>90</v>
      </c>
      <c r="E745" s="48" t="s">
        <v>2184</v>
      </c>
      <c r="F745" s="49" t="s">
        <v>2185</v>
      </c>
      <c r="G745" s="10">
        <v>2023</v>
      </c>
      <c r="H745" s="11" t="s">
        <v>256</v>
      </c>
      <c r="I745" s="10" t="s">
        <v>40</v>
      </c>
      <c r="J745" s="11" t="s">
        <v>41</v>
      </c>
      <c r="K745" s="10" t="s">
        <v>2183</v>
      </c>
      <c r="L745" s="10" t="s">
        <v>141</v>
      </c>
      <c r="M745" s="12" t="s">
        <v>142</v>
      </c>
      <c r="N745" s="12">
        <v>0.14000000000000001</v>
      </c>
      <c r="O745" s="11" t="s">
        <v>28</v>
      </c>
      <c r="P745" s="11" t="s">
        <v>28</v>
      </c>
      <c r="Q745" s="11" t="s">
        <v>28</v>
      </c>
      <c r="R745" s="11" t="s">
        <v>37</v>
      </c>
      <c r="S745" s="11" t="s">
        <v>28</v>
      </c>
      <c r="T745" s="10" t="s">
        <v>28</v>
      </c>
      <c r="U745" s="13">
        <v>75</v>
      </c>
      <c r="V745" s="14">
        <v>6</v>
      </c>
      <c r="W745" s="14">
        <v>21</v>
      </c>
      <c r="X745" s="14" t="s">
        <v>28</v>
      </c>
    </row>
    <row r="746" spans="1:24" s="15" customFormat="1" ht="42" customHeight="1" x14ac:dyDescent="0.25">
      <c r="A746" s="53">
        <v>24.79</v>
      </c>
      <c r="B746" s="42">
        <v>3698</v>
      </c>
      <c r="C746" s="43" t="str">
        <f t="shared" si="16"/>
        <v>Tech Sheet</v>
      </c>
      <c r="D746" s="44" t="s">
        <v>90</v>
      </c>
      <c r="E746" s="48" t="s">
        <v>1014</v>
      </c>
      <c r="F746" s="49" t="s">
        <v>1015</v>
      </c>
      <c r="G746" s="10">
        <v>2023</v>
      </c>
      <c r="H746" s="11" t="s">
        <v>256</v>
      </c>
      <c r="I746" s="10" t="s">
        <v>40</v>
      </c>
      <c r="J746" s="11" t="s">
        <v>29</v>
      </c>
      <c r="K746" s="10" t="s">
        <v>1009</v>
      </c>
      <c r="L746" s="10" t="s">
        <v>259</v>
      </c>
      <c r="M746" s="12" t="s">
        <v>260</v>
      </c>
      <c r="N746" s="12">
        <v>0.13</v>
      </c>
      <c r="O746" s="11" t="s">
        <v>37</v>
      </c>
      <c r="P746" s="11" t="s">
        <v>37</v>
      </c>
      <c r="Q746" s="11" t="s">
        <v>28</v>
      </c>
      <c r="R746" s="11" t="s">
        <v>28</v>
      </c>
      <c r="S746" s="11" t="s">
        <v>28</v>
      </c>
      <c r="T746" s="10" t="s">
        <v>28</v>
      </c>
      <c r="U746" s="13">
        <v>75</v>
      </c>
      <c r="V746" s="14">
        <v>6</v>
      </c>
      <c r="W746" s="14">
        <v>19</v>
      </c>
      <c r="X746" s="14" t="s">
        <v>28</v>
      </c>
    </row>
    <row r="747" spans="1:24" s="15" customFormat="1" ht="42" customHeight="1" x14ac:dyDescent="0.25">
      <c r="A747" s="53">
        <v>24.79</v>
      </c>
      <c r="B747" s="42">
        <v>3698</v>
      </c>
      <c r="C747" s="43" t="str">
        <f t="shared" si="16"/>
        <v>Tech Sheet</v>
      </c>
      <c r="D747" s="44" t="s">
        <v>90</v>
      </c>
      <c r="E747" s="48" t="s">
        <v>1014</v>
      </c>
      <c r="F747" s="49" t="s">
        <v>1015</v>
      </c>
      <c r="G747" s="10">
        <v>2024</v>
      </c>
      <c r="H747" s="11" t="s">
        <v>256</v>
      </c>
      <c r="I747" s="10" t="s">
        <v>40</v>
      </c>
      <c r="J747" s="11" t="s">
        <v>29</v>
      </c>
      <c r="K747" s="10" t="s">
        <v>1009</v>
      </c>
      <c r="L747" s="10" t="s">
        <v>259</v>
      </c>
      <c r="M747" s="12" t="s">
        <v>260</v>
      </c>
      <c r="N747" s="12">
        <v>0.13</v>
      </c>
      <c r="O747" s="11" t="s">
        <v>37</v>
      </c>
      <c r="P747" s="11" t="s">
        <v>37</v>
      </c>
      <c r="Q747" s="11" t="s">
        <v>28</v>
      </c>
      <c r="R747" s="11" t="s">
        <v>28</v>
      </c>
      <c r="S747" s="11" t="s">
        <v>28</v>
      </c>
      <c r="T747" s="10" t="s">
        <v>28</v>
      </c>
      <c r="U747" s="13">
        <v>75</v>
      </c>
      <c r="V747" s="14">
        <v>6</v>
      </c>
      <c r="W747" s="14">
        <v>19</v>
      </c>
      <c r="X747" s="14" t="s">
        <v>28</v>
      </c>
    </row>
    <row r="748" spans="1:24" s="15" customFormat="1" ht="42" customHeight="1" x14ac:dyDescent="0.25">
      <c r="A748" s="53">
        <v>24.89</v>
      </c>
      <c r="B748" s="42">
        <v>4586</v>
      </c>
      <c r="C748" s="43" t="str">
        <f t="shared" si="16"/>
        <v>Tech Sheet</v>
      </c>
      <c r="D748" s="44" t="s">
        <v>90</v>
      </c>
      <c r="E748" s="48" t="s">
        <v>1387</v>
      </c>
      <c r="F748" s="49" t="s">
        <v>1389</v>
      </c>
      <c r="G748" s="26" t="s">
        <v>1386</v>
      </c>
      <c r="H748" s="11" t="s">
        <v>146</v>
      </c>
      <c r="I748" s="10" t="s">
        <v>40</v>
      </c>
      <c r="J748" s="11" t="s">
        <v>41</v>
      </c>
      <c r="K748" s="10" t="s">
        <v>782</v>
      </c>
      <c r="L748" s="10" t="s">
        <v>149</v>
      </c>
      <c r="M748" s="12" t="s">
        <v>1388</v>
      </c>
      <c r="N748" s="12">
        <v>0.14199999999999999</v>
      </c>
      <c r="O748" s="11" t="s">
        <v>39</v>
      </c>
      <c r="P748" s="11" t="s">
        <v>39</v>
      </c>
      <c r="Q748" s="11" t="s">
        <v>39</v>
      </c>
      <c r="R748" s="11" t="s">
        <v>37</v>
      </c>
      <c r="S748" s="11" t="s">
        <v>28</v>
      </c>
      <c r="T748" s="10" t="s">
        <v>28</v>
      </c>
      <c r="U748" s="13">
        <v>75</v>
      </c>
      <c r="V748" s="14">
        <v>6</v>
      </c>
      <c r="W748" s="14">
        <v>20</v>
      </c>
      <c r="X748" s="14" t="s">
        <v>28</v>
      </c>
    </row>
    <row r="749" spans="1:24" s="15" customFormat="1" ht="42" customHeight="1" x14ac:dyDescent="0.25">
      <c r="A749" s="53">
        <v>24.89</v>
      </c>
      <c r="B749" s="42">
        <v>4586</v>
      </c>
      <c r="C749" s="43" t="str">
        <f t="shared" si="16"/>
        <v>Tech Sheet</v>
      </c>
      <c r="D749" s="44" t="s">
        <v>90</v>
      </c>
      <c r="E749" s="48" t="s">
        <v>1387</v>
      </c>
      <c r="F749" s="49" t="s">
        <v>1389</v>
      </c>
      <c r="G749" s="10">
        <v>2021</v>
      </c>
      <c r="H749" s="11" t="s">
        <v>146</v>
      </c>
      <c r="I749" s="10" t="s">
        <v>40</v>
      </c>
      <c r="J749" s="11" t="s">
        <v>41</v>
      </c>
      <c r="K749" s="10" t="s">
        <v>782</v>
      </c>
      <c r="L749" s="10" t="s">
        <v>149</v>
      </c>
      <c r="M749" s="12" t="s">
        <v>1388</v>
      </c>
      <c r="N749" s="12">
        <v>0.14199999999999999</v>
      </c>
      <c r="O749" s="11" t="s">
        <v>39</v>
      </c>
      <c r="P749" s="11" t="s">
        <v>39</v>
      </c>
      <c r="Q749" s="11" t="s">
        <v>39</v>
      </c>
      <c r="R749" s="11" t="s">
        <v>37</v>
      </c>
      <c r="S749" s="11" t="s">
        <v>28</v>
      </c>
      <c r="T749" s="10" t="s">
        <v>28</v>
      </c>
      <c r="U749" s="13">
        <v>75</v>
      </c>
      <c r="V749" s="14">
        <v>6</v>
      </c>
      <c r="W749" s="14">
        <v>20</v>
      </c>
      <c r="X749" s="14" t="s">
        <v>28</v>
      </c>
    </row>
    <row r="750" spans="1:24" s="15" customFormat="1" ht="42" customHeight="1" x14ac:dyDescent="0.25">
      <c r="A750" s="53">
        <v>24.95</v>
      </c>
      <c r="B750" s="42">
        <v>5795</v>
      </c>
      <c r="C750" s="43" t="str">
        <f t="shared" si="16"/>
        <v>Tech Sheet</v>
      </c>
      <c r="D750" s="44" t="s">
        <v>73</v>
      </c>
      <c r="E750" s="48" t="s">
        <v>2237</v>
      </c>
      <c r="F750" s="49" t="s">
        <v>2239</v>
      </c>
      <c r="G750" s="10">
        <v>2022</v>
      </c>
      <c r="H750" s="11" t="s">
        <v>302</v>
      </c>
      <c r="I750" s="10" t="s">
        <v>40</v>
      </c>
      <c r="J750" s="11" t="s">
        <v>41</v>
      </c>
      <c r="K750" s="10" t="s">
        <v>1869</v>
      </c>
      <c r="L750" s="10" t="s">
        <v>305</v>
      </c>
      <c r="M750" s="12" t="s">
        <v>2238</v>
      </c>
      <c r="N750" s="12">
        <v>0.13500000000000001</v>
      </c>
      <c r="O750" s="11" t="s">
        <v>39</v>
      </c>
      <c r="P750" s="11" t="s">
        <v>39</v>
      </c>
      <c r="Q750" s="11" t="s">
        <v>37</v>
      </c>
      <c r="R750" s="11" t="s">
        <v>28</v>
      </c>
      <c r="S750" s="11" t="s">
        <v>37</v>
      </c>
      <c r="T750" s="10" t="s">
        <v>28</v>
      </c>
      <c r="U750" s="13">
        <v>75</v>
      </c>
      <c r="V750" s="14">
        <v>12</v>
      </c>
      <c r="W750" s="14">
        <v>0</v>
      </c>
      <c r="X750" s="14" t="s">
        <v>28</v>
      </c>
    </row>
    <row r="751" spans="1:24" s="15" customFormat="1" ht="42" customHeight="1" x14ac:dyDescent="0.25">
      <c r="A751" s="53">
        <v>24.95</v>
      </c>
      <c r="B751" s="42">
        <v>5795</v>
      </c>
      <c r="C751" s="43" t="str">
        <f t="shared" si="16"/>
        <v>Tech Sheet</v>
      </c>
      <c r="D751" s="44" t="s">
        <v>73</v>
      </c>
      <c r="E751" s="48" t="s">
        <v>2237</v>
      </c>
      <c r="F751" s="49" t="s">
        <v>2239</v>
      </c>
      <c r="G751" s="10">
        <v>2023</v>
      </c>
      <c r="H751" s="11" t="s">
        <v>302</v>
      </c>
      <c r="I751" s="10" t="s">
        <v>40</v>
      </c>
      <c r="J751" s="11" t="s">
        <v>41</v>
      </c>
      <c r="K751" s="10" t="s">
        <v>1869</v>
      </c>
      <c r="L751" s="10" t="s">
        <v>305</v>
      </c>
      <c r="M751" s="12" t="s">
        <v>2238</v>
      </c>
      <c r="N751" s="12">
        <v>0.13500000000000001</v>
      </c>
      <c r="O751" s="11" t="s">
        <v>39</v>
      </c>
      <c r="P751" s="11" t="s">
        <v>39</v>
      </c>
      <c r="Q751" s="11" t="s">
        <v>37</v>
      </c>
      <c r="R751" s="11" t="s">
        <v>28</v>
      </c>
      <c r="S751" s="11" t="s">
        <v>37</v>
      </c>
      <c r="T751" s="10" t="s">
        <v>28</v>
      </c>
      <c r="U751" s="13">
        <v>75</v>
      </c>
      <c r="V751" s="14">
        <v>12</v>
      </c>
      <c r="W751" s="14">
        <v>0</v>
      </c>
      <c r="X751" s="14" t="s">
        <v>28</v>
      </c>
    </row>
    <row r="752" spans="1:24" s="15" customFormat="1" ht="42" customHeight="1" x14ac:dyDescent="0.25">
      <c r="A752" s="53">
        <v>24.99</v>
      </c>
      <c r="B752" s="42">
        <v>5854</v>
      </c>
      <c r="C752" s="43" t="str">
        <f t="shared" si="16"/>
        <v>Tech Sheet</v>
      </c>
      <c r="D752" s="44" t="s">
        <v>73</v>
      </c>
      <c r="E752" s="48" t="s">
        <v>2317</v>
      </c>
      <c r="F752" s="49" t="s">
        <v>2319</v>
      </c>
      <c r="G752" s="10">
        <v>2023</v>
      </c>
      <c r="H752" s="11" t="s">
        <v>292</v>
      </c>
      <c r="I752" s="10" t="s">
        <v>40</v>
      </c>
      <c r="J752" s="11" t="s">
        <v>41</v>
      </c>
      <c r="K752" s="10" t="s">
        <v>2281</v>
      </c>
      <c r="L752" s="10" t="s">
        <v>348</v>
      </c>
      <c r="M752" s="12" t="s">
        <v>2318</v>
      </c>
      <c r="N752" s="12">
        <v>0.13500000000000001</v>
      </c>
      <c r="O752" s="11" t="s">
        <v>39</v>
      </c>
      <c r="P752" s="11" t="s">
        <v>39</v>
      </c>
      <c r="Q752" s="11" t="s">
        <v>39</v>
      </c>
      <c r="R752" s="11" t="s">
        <v>37</v>
      </c>
      <c r="S752" s="11" t="s">
        <v>37</v>
      </c>
      <c r="T752" s="10" t="s">
        <v>28</v>
      </c>
      <c r="U752" s="13">
        <v>75</v>
      </c>
      <c r="V752" s="14">
        <v>6</v>
      </c>
      <c r="W752" s="14">
        <v>12</v>
      </c>
      <c r="X752" s="14" t="s">
        <v>28</v>
      </c>
    </row>
    <row r="753" spans="1:24" s="15" customFormat="1" ht="42" customHeight="1" x14ac:dyDescent="0.25">
      <c r="A753" s="53">
        <v>24.99</v>
      </c>
      <c r="B753" s="42">
        <v>5854</v>
      </c>
      <c r="C753" s="43" t="str">
        <f t="shared" si="16"/>
        <v>Tech Sheet</v>
      </c>
      <c r="D753" s="44" t="s">
        <v>73</v>
      </c>
      <c r="E753" s="48" t="s">
        <v>2317</v>
      </c>
      <c r="F753" s="49" t="s">
        <v>2319</v>
      </c>
      <c r="G753" s="10">
        <v>2024</v>
      </c>
      <c r="H753" s="11" t="s">
        <v>292</v>
      </c>
      <c r="I753" s="10" t="s">
        <v>40</v>
      </c>
      <c r="J753" s="11" t="s">
        <v>41</v>
      </c>
      <c r="K753" s="10" t="s">
        <v>2281</v>
      </c>
      <c r="L753" s="10" t="s">
        <v>348</v>
      </c>
      <c r="M753" s="12" t="s">
        <v>2318</v>
      </c>
      <c r="N753" s="12">
        <v>0.13500000000000001</v>
      </c>
      <c r="O753" s="11" t="s">
        <v>39</v>
      </c>
      <c r="P753" s="11" t="s">
        <v>39</v>
      </c>
      <c r="Q753" s="11" t="s">
        <v>39</v>
      </c>
      <c r="R753" s="11" t="s">
        <v>37</v>
      </c>
      <c r="S753" s="11" t="s">
        <v>37</v>
      </c>
      <c r="T753" s="10" t="s">
        <v>28</v>
      </c>
      <c r="U753" s="13">
        <v>75</v>
      </c>
      <c r="V753" s="14">
        <v>6</v>
      </c>
      <c r="W753" s="14">
        <v>12</v>
      </c>
      <c r="X753" s="14" t="s">
        <v>28</v>
      </c>
    </row>
    <row r="754" spans="1:24" s="15" customFormat="1" ht="42" customHeight="1" x14ac:dyDescent="0.25">
      <c r="A754" s="53">
        <v>24.99</v>
      </c>
      <c r="B754" s="42">
        <v>5854</v>
      </c>
      <c r="C754" s="43" t="str">
        <f t="shared" si="16"/>
        <v>Tech Sheet</v>
      </c>
      <c r="D754" s="44" t="s">
        <v>73</v>
      </c>
      <c r="E754" s="48" t="s">
        <v>2317</v>
      </c>
      <c r="F754" s="49" t="s">
        <v>2319</v>
      </c>
      <c r="G754" s="10">
        <v>2025</v>
      </c>
      <c r="H754" s="11" t="s">
        <v>292</v>
      </c>
      <c r="I754" s="10" t="s">
        <v>40</v>
      </c>
      <c r="J754" s="11" t="s">
        <v>41</v>
      </c>
      <c r="K754" s="10" t="s">
        <v>2281</v>
      </c>
      <c r="L754" s="10" t="s">
        <v>348</v>
      </c>
      <c r="M754" s="12" t="s">
        <v>2318</v>
      </c>
      <c r="N754" s="12">
        <v>0.13500000000000001</v>
      </c>
      <c r="O754" s="11" t="s">
        <v>39</v>
      </c>
      <c r="P754" s="11" t="s">
        <v>39</v>
      </c>
      <c r="Q754" s="11" t="s">
        <v>39</v>
      </c>
      <c r="R754" s="11" t="s">
        <v>37</v>
      </c>
      <c r="S754" s="11" t="s">
        <v>37</v>
      </c>
      <c r="T754" s="10" t="s">
        <v>28</v>
      </c>
      <c r="U754" s="13">
        <v>75</v>
      </c>
      <c r="V754" s="14">
        <v>6</v>
      </c>
      <c r="W754" s="14">
        <v>12</v>
      </c>
      <c r="X754" s="14" t="s">
        <v>28</v>
      </c>
    </row>
    <row r="755" spans="1:24" s="15" customFormat="1" ht="42" customHeight="1" x14ac:dyDescent="0.25">
      <c r="A755" s="53">
        <v>24.99</v>
      </c>
      <c r="B755" s="42">
        <v>6684</v>
      </c>
      <c r="C755" s="43" t="str">
        <f t="shared" si="16"/>
        <v>Tech Sheet</v>
      </c>
      <c r="D755" s="44" t="s">
        <v>25</v>
      </c>
      <c r="E755" s="48" t="s">
        <v>2538</v>
      </c>
      <c r="F755" s="49" t="s">
        <v>2523</v>
      </c>
      <c r="G755" s="10">
        <v>2023</v>
      </c>
      <c r="H755" s="11" t="s">
        <v>152</v>
      </c>
      <c r="I755" s="10" t="s">
        <v>40</v>
      </c>
      <c r="J755" s="11" t="s">
        <v>41</v>
      </c>
      <c r="K755" s="10" t="s">
        <v>798</v>
      </c>
      <c r="L755" s="10" t="s">
        <v>2539</v>
      </c>
      <c r="M755" s="12" t="s">
        <v>2540</v>
      </c>
      <c r="N755" s="12">
        <v>0.13</v>
      </c>
      <c r="O755" s="11" t="s">
        <v>37</v>
      </c>
      <c r="P755" s="11" t="s">
        <v>37</v>
      </c>
      <c r="Q755" s="11" t="s">
        <v>28</v>
      </c>
      <c r="R755" s="11" t="s">
        <v>37</v>
      </c>
      <c r="S755" s="11" t="s">
        <v>28</v>
      </c>
      <c r="T755" s="10" t="s">
        <v>28</v>
      </c>
      <c r="U755" s="13">
        <v>75</v>
      </c>
      <c r="V755" s="14">
        <v>12</v>
      </c>
      <c r="W755" s="14">
        <v>11</v>
      </c>
      <c r="X755" s="14" t="s">
        <v>28</v>
      </c>
    </row>
    <row r="756" spans="1:24" s="15" customFormat="1" ht="42" customHeight="1" x14ac:dyDescent="0.25">
      <c r="A756" s="53">
        <v>25</v>
      </c>
      <c r="B756" s="42">
        <v>2635</v>
      </c>
      <c r="C756" s="43"/>
      <c r="D756" s="44" t="s">
        <v>73</v>
      </c>
      <c r="E756" s="48" t="s">
        <v>566</v>
      </c>
      <c r="F756" s="49" t="s">
        <v>567</v>
      </c>
      <c r="G756" s="10">
        <v>2024</v>
      </c>
      <c r="H756" s="11" t="s">
        <v>220</v>
      </c>
      <c r="I756" s="10" t="s">
        <v>40</v>
      </c>
      <c r="J756" s="11" t="s">
        <v>29</v>
      </c>
      <c r="K756" s="10" t="s">
        <v>563</v>
      </c>
      <c r="L756" s="10" t="s">
        <v>81</v>
      </c>
      <c r="M756" s="12" t="s">
        <v>82</v>
      </c>
      <c r="N756" s="12">
        <v>0.13</v>
      </c>
      <c r="O756" s="11" t="s">
        <v>37</v>
      </c>
      <c r="P756" s="11" t="s">
        <v>37</v>
      </c>
      <c r="Q756" s="11" t="s">
        <v>28</v>
      </c>
      <c r="R756" s="11" t="s">
        <v>28</v>
      </c>
      <c r="S756" s="11" t="s">
        <v>28</v>
      </c>
      <c r="T756" s="10" t="s">
        <v>28</v>
      </c>
      <c r="U756" s="13">
        <v>75</v>
      </c>
      <c r="V756" s="14">
        <v>12</v>
      </c>
      <c r="W756" s="14">
        <v>7</v>
      </c>
      <c r="X756" s="14" t="s">
        <v>28</v>
      </c>
    </row>
    <row r="757" spans="1:24" s="15" customFormat="1" ht="42" customHeight="1" x14ac:dyDescent="0.25">
      <c r="A757" s="53">
        <v>25</v>
      </c>
      <c r="B757" s="42">
        <v>2635</v>
      </c>
      <c r="C757" s="43"/>
      <c r="D757" s="44" t="s">
        <v>73</v>
      </c>
      <c r="E757" s="48" t="s">
        <v>566</v>
      </c>
      <c r="F757" s="49" t="s">
        <v>567</v>
      </c>
      <c r="G757" s="10">
        <v>2025</v>
      </c>
      <c r="H757" s="11" t="s">
        <v>220</v>
      </c>
      <c r="I757" s="10" t="s">
        <v>40</v>
      </c>
      <c r="J757" s="11" t="s">
        <v>29</v>
      </c>
      <c r="K757" s="10" t="s">
        <v>563</v>
      </c>
      <c r="L757" s="10" t="s">
        <v>81</v>
      </c>
      <c r="M757" s="12" t="s">
        <v>82</v>
      </c>
      <c r="N757" s="12">
        <v>0.13</v>
      </c>
      <c r="O757" s="11" t="s">
        <v>39</v>
      </c>
      <c r="P757" s="11" t="s">
        <v>39</v>
      </c>
      <c r="Q757" s="11" t="s">
        <v>39</v>
      </c>
      <c r="R757" s="11" t="s">
        <v>28</v>
      </c>
      <c r="S757" s="11" t="s">
        <v>28</v>
      </c>
      <c r="T757" s="10" t="s">
        <v>28</v>
      </c>
      <c r="U757" s="13">
        <v>75</v>
      </c>
      <c r="V757" s="14">
        <v>12</v>
      </c>
      <c r="W757" s="14">
        <v>7</v>
      </c>
      <c r="X757" s="14" t="s">
        <v>28</v>
      </c>
    </row>
    <row r="758" spans="1:24" s="15" customFormat="1" ht="42" customHeight="1" x14ac:dyDescent="0.25">
      <c r="A758" s="53">
        <v>25</v>
      </c>
      <c r="B758" s="42">
        <v>3575</v>
      </c>
      <c r="C758" s="43" t="str">
        <f t="shared" ref="C758:C783" si="17">HYPERLINK("http://www.alliancewine.com/-"&amp;IF(UPPER(G758)="N/V",0,G758)&amp;"-"&amp;B758,"Tech Sheet")</f>
        <v>Tech Sheet</v>
      </c>
      <c r="D758" s="44" t="s">
        <v>73</v>
      </c>
      <c r="E758" s="48" t="s">
        <v>969</v>
      </c>
      <c r="F758" s="49" t="s">
        <v>77</v>
      </c>
      <c r="G758" s="10">
        <v>2020</v>
      </c>
      <c r="H758" s="11" t="s">
        <v>74</v>
      </c>
      <c r="I758" s="10" t="s">
        <v>40</v>
      </c>
      <c r="J758" s="11" t="s">
        <v>41</v>
      </c>
      <c r="K758" s="10" t="s">
        <v>75</v>
      </c>
      <c r="L758" s="10" t="s">
        <v>76</v>
      </c>
      <c r="M758" s="12" t="s">
        <v>970</v>
      </c>
      <c r="N758" s="12">
        <v>0.13</v>
      </c>
      <c r="O758" s="11" t="s">
        <v>37</v>
      </c>
      <c r="P758" s="11" t="s">
        <v>28</v>
      </c>
      <c r="Q758" s="11" t="s">
        <v>28</v>
      </c>
      <c r="R758" s="11" t="s">
        <v>28</v>
      </c>
      <c r="S758" s="11" t="s">
        <v>28</v>
      </c>
      <c r="T758" s="10" t="s">
        <v>28</v>
      </c>
      <c r="U758" s="13">
        <v>75</v>
      </c>
      <c r="V758" s="14">
        <v>12</v>
      </c>
      <c r="W758" s="14">
        <v>7</v>
      </c>
      <c r="X758" s="14" t="s">
        <v>28</v>
      </c>
    </row>
    <row r="759" spans="1:24" s="15" customFormat="1" ht="42" customHeight="1" x14ac:dyDescent="0.25">
      <c r="A759" s="53">
        <v>25</v>
      </c>
      <c r="B759" s="42">
        <v>4357</v>
      </c>
      <c r="C759" s="43" t="str">
        <f t="shared" si="17"/>
        <v>Tech Sheet</v>
      </c>
      <c r="D759" s="44" t="s">
        <v>73</v>
      </c>
      <c r="E759" s="48" t="s">
        <v>1226</v>
      </c>
      <c r="F759" s="49" t="s">
        <v>1229</v>
      </c>
      <c r="G759" s="10" t="s">
        <v>1224</v>
      </c>
      <c r="H759" s="11" t="s">
        <v>245</v>
      </c>
      <c r="I759" s="10" t="s">
        <v>40</v>
      </c>
      <c r="J759" s="11" t="s">
        <v>29</v>
      </c>
      <c r="K759" s="10" t="s">
        <v>1225</v>
      </c>
      <c r="L759" s="10" t="s">
        <v>1227</v>
      </c>
      <c r="M759" s="12" t="s">
        <v>1228</v>
      </c>
      <c r="N759" s="12">
        <v>0.13500000000000001</v>
      </c>
      <c r="O759" s="11" t="s">
        <v>37</v>
      </c>
      <c r="P759" s="11" t="s">
        <v>37</v>
      </c>
      <c r="Q759" s="11" t="s">
        <v>37</v>
      </c>
      <c r="R759" s="11" t="s">
        <v>37</v>
      </c>
      <c r="S759" s="11" t="s">
        <v>37</v>
      </c>
      <c r="T759" s="10" t="s">
        <v>28</v>
      </c>
      <c r="U759" s="13">
        <v>75</v>
      </c>
      <c r="V759" s="14">
        <v>6</v>
      </c>
      <c r="W759" s="14">
        <v>14</v>
      </c>
      <c r="X759" s="14" t="s">
        <v>28</v>
      </c>
    </row>
    <row r="760" spans="1:24" s="15" customFormat="1" ht="42" customHeight="1" x14ac:dyDescent="0.25">
      <c r="A760" s="53">
        <v>25</v>
      </c>
      <c r="B760" s="42">
        <v>4357</v>
      </c>
      <c r="C760" s="43" t="str">
        <f t="shared" si="17"/>
        <v>Tech Sheet</v>
      </c>
      <c r="D760" s="44" t="s">
        <v>73</v>
      </c>
      <c r="E760" s="48" t="s">
        <v>1226</v>
      </c>
      <c r="F760" s="49" t="s">
        <v>1229</v>
      </c>
      <c r="G760" s="10">
        <v>2023</v>
      </c>
      <c r="H760" s="11" t="s">
        <v>245</v>
      </c>
      <c r="I760" s="10" t="s">
        <v>40</v>
      </c>
      <c r="J760" s="11" t="s">
        <v>29</v>
      </c>
      <c r="K760" s="10" t="s">
        <v>1225</v>
      </c>
      <c r="L760" s="10" t="s">
        <v>1227</v>
      </c>
      <c r="M760" s="12" t="s">
        <v>1228</v>
      </c>
      <c r="N760" s="12">
        <v>0.13500000000000001</v>
      </c>
      <c r="O760" s="11" t="s">
        <v>39</v>
      </c>
      <c r="P760" s="11" t="s">
        <v>39</v>
      </c>
      <c r="Q760" s="11" t="s">
        <v>37</v>
      </c>
      <c r="R760" s="11" t="s">
        <v>37</v>
      </c>
      <c r="S760" s="11" t="s">
        <v>37</v>
      </c>
      <c r="T760" s="10" t="s">
        <v>28</v>
      </c>
      <c r="U760" s="13">
        <v>75</v>
      </c>
      <c r="V760" s="14">
        <v>6</v>
      </c>
      <c r="W760" s="14">
        <v>14</v>
      </c>
      <c r="X760" s="14" t="s">
        <v>28</v>
      </c>
    </row>
    <row r="761" spans="1:24" s="15" customFormat="1" ht="42" customHeight="1" x14ac:dyDescent="0.25">
      <c r="A761" s="53">
        <v>25</v>
      </c>
      <c r="B761" s="42">
        <v>4357</v>
      </c>
      <c r="C761" s="43" t="str">
        <f t="shared" si="17"/>
        <v>Tech Sheet</v>
      </c>
      <c r="D761" s="44" t="s">
        <v>73</v>
      </c>
      <c r="E761" s="48" t="s">
        <v>1226</v>
      </c>
      <c r="F761" s="49" t="s">
        <v>1229</v>
      </c>
      <c r="G761" s="10">
        <v>2024</v>
      </c>
      <c r="H761" s="11" t="s">
        <v>245</v>
      </c>
      <c r="I761" s="10" t="s">
        <v>40</v>
      </c>
      <c r="J761" s="11" t="s">
        <v>29</v>
      </c>
      <c r="K761" s="10" t="s">
        <v>1225</v>
      </c>
      <c r="L761" s="10" t="s">
        <v>1227</v>
      </c>
      <c r="M761" s="12" t="s">
        <v>1228</v>
      </c>
      <c r="N761" s="12">
        <v>0.13500000000000001</v>
      </c>
      <c r="O761" s="11" t="s">
        <v>39</v>
      </c>
      <c r="P761" s="11" t="s">
        <v>39</v>
      </c>
      <c r="Q761" s="11" t="s">
        <v>37</v>
      </c>
      <c r="R761" s="11" t="s">
        <v>37</v>
      </c>
      <c r="S761" s="11" t="s">
        <v>37</v>
      </c>
      <c r="T761" s="10" t="s">
        <v>28</v>
      </c>
      <c r="U761" s="13">
        <v>75</v>
      </c>
      <c r="V761" s="14">
        <v>6</v>
      </c>
      <c r="W761" s="14">
        <v>14</v>
      </c>
      <c r="X761" s="14" t="s">
        <v>28</v>
      </c>
    </row>
    <row r="762" spans="1:24" s="15" customFormat="1" ht="42" customHeight="1" x14ac:dyDescent="0.25">
      <c r="A762" s="53">
        <v>25</v>
      </c>
      <c r="B762" s="42">
        <v>4586</v>
      </c>
      <c r="C762" s="43" t="str">
        <f t="shared" si="17"/>
        <v>Tech Sheet</v>
      </c>
      <c r="D762" s="44" t="s">
        <v>90</v>
      </c>
      <c r="E762" s="48" t="s">
        <v>1387</v>
      </c>
      <c r="F762" s="49" t="s">
        <v>1389</v>
      </c>
      <c r="G762" s="10" t="s">
        <v>1390</v>
      </c>
      <c r="H762" s="11" t="s">
        <v>146</v>
      </c>
      <c r="I762" s="10" t="s">
        <v>40</v>
      </c>
      <c r="J762" s="11" t="s">
        <v>41</v>
      </c>
      <c r="K762" s="10" t="s">
        <v>782</v>
      </c>
      <c r="L762" s="10" t="s">
        <v>149</v>
      </c>
      <c r="M762" s="12" t="s">
        <v>1388</v>
      </c>
      <c r="N762" s="12">
        <v>0.14499999999999999</v>
      </c>
      <c r="O762" s="11" t="s">
        <v>39</v>
      </c>
      <c r="P762" s="11" t="s">
        <v>39</v>
      </c>
      <c r="Q762" s="11" t="s">
        <v>39</v>
      </c>
      <c r="R762" s="11" t="s">
        <v>37</v>
      </c>
      <c r="S762" s="11" t="s">
        <v>28</v>
      </c>
      <c r="T762" s="10" t="s">
        <v>28</v>
      </c>
      <c r="U762" s="13">
        <v>75</v>
      </c>
      <c r="V762" s="14">
        <v>6</v>
      </c>
      <c r="W762" s="14">
        <v>20</v>
      </c>
      <c r="X762" s="14" t="s">
        <v>28</v>
      </c>
    </row>
    <row r="763" spans="1:24" s="15" customFormat="1" ht="42" customHeight="1" x14ac:dyDescent="0.25">
      <c r="A763" s="53">
        <v>25</v>
      </c>
      <c r="B763" s="42">
        <v>5541</v>
      </c>
      <c r="C763" s="43" t="str">
        <f t="shared" si="17"/>
        <v>Tech Sheet</v>
      </c>
      <c r="D763" s="44" t="s">
        <v>73</v>
      </c>
      <c r="E763" s="48" t="s">
        <v>1961</v>
      </c>
      <c r="F763" s="49" t="s">
        <v>1962</v>
      </c>
      <c r="G763" s="10">
        <v>2023</v>
      </c>
      <c r="H763" s="11" t="s">
        <v>98</v>
      </c>
      <c r="I763" s="10" t="s">
        <v>40</v>
      </c>
      <c r="J763" s="11" t="s">
        <v>41</v>
      </c>
      <c r="K763" s="10" t="s">
        <v>1960</v>
      </c>
      <c r="L763" s="10" t="s">
        <v>58</v>
      </c>
      <c r="M763" s="12" t="s">
        <v>59</v>
      </c>
      <c r="N763" s="12">
        <v>0.125</v>
      </c>
      <c r="O763" s="11" t="s">
        <v>39</v>
      </c>
      <c r="P763" s="11" t="s">
        <v>39</v>
      </c>
      <c r="Q763" s="11" t="s">
        <v>39</v>
      </c>
      <c r="R763" s="11" t="s">
        <v>37</v>
      </c>
      <c r="S763" s="11" t="s">
        <v>37</v>
      </c>
      <c r="T763" s="10" t="s">
        <v>28</v>
      </c>
      <c r="U763" s="13">
        <v>75</v>
      </c>
      <c r="V763" s="14">
        <v>6</v>
      </c>
      <c r="W763" s="14">
        <v>0</v>
      </c>
      <c r="X763" s="14" t="s">
        <v>28</v>
      </c>
    </row>
    <row r="764" spans="1:24" s="15" customFormat="1" ht="42" customHeight="1" x14ac:dyDescent="0.25">
      <c r="A764" s="53">
        <v>25</v>
      </c>
      <c r="B764" s="42">
        <v>5541</v>
      </c>
      <c r="C764" s="43" t="str">
        <f t="shared" si="17"/>
        <v>Tech Sheet</v>
      </c>
      <c r="D764" s="44" t="s">
        <v>73</v>
      </c>
      <c r="E764" s="48" t="s">
        <v>1961</v>
      </c>
      <c r="F764" s="49" t="s">
        <v>1962</v>
      </c>
      <c r="G764" s="10">
        <v>2024</v>
      </c>
      <c r="H764" s="11" t="s">
        <v>98</v>
      </c>
      <c r="I764" s="10" t="s">
        <v>40</v>
      </c>
      <c r="J764" s="11" t="s">
        <v>41</v>
      </c>
      <c r="K764" s="10" t="s">
        <v>1960</v>
      </c>
      <c r="L764" s="10" t="s">
        <v>58</v>
      </c>
      <c r="M764" s="12" t="s">
        <v>59</v>
      </c>
      <c r="N764" s="12">
        <v>0.125</v>
      </c>
      <c r="O764" s="11" t="s">
        <v>39</v>
      </c>
      <c r="P764" s="11" t="s">
        <v>39</v>
      </c>
      <c r="Q764" s="11" t="s">
        <v>39</v>
      </c>
      <c r="R764" s="11" t="s">
        <v>37</v>
      </c>
      <c r="S764" s="11" t="s">
        <v>37</v>
      </c>
      <c r="T764" s="10" t="s">
        <v>28</v>
      </c>
      <c r="U764" s="13">
        <v>75</v>
      </c>
      <c r="V764" s="14">
        <v>6</v>
      </c>
      <c r="W764" s="14">
        <v>0</v>
      </c>
      <c r="X764" s="14" t="s">
        <v>28</v>
      </c>
    </row>
    <row r="765" spans="1:24" s="15" customFormat="1" ht="42" customHeight="1" x14ac:dyDescent="0.25">
      <c r="A765" s="53">
        <v>25</v>
      </c>
      <c r="B765" s="42">
        <v>5558</v>
      </c>
      <c r="C765" s="43" t="str">
        <f t="shared" si="17"/>
        <v>Tech Sheet</v>
      </c>
      <c r="D765" s="44" t="s">
        <v>73</v>
      </c>
      <c r="E765" s="48" t="s">
        <v>1991</v>
      </c>
      <c r="F765" s="49" t="s">
        <v>1992</v>
      </c>
      <c r="G765" s="10">
        <v>2019</v>
      </c>
      <c r="H765" s="11" t="s">
        <v>302</v>
      </c>
      <c r="I765" s="10" t="s">
        <v>40</v>
      </c>
      <c r="J765" s="11" t="s">
        <v>41</v>
      </c>
      <c r="K765" s="10" t="s">
        <v>1987</v>
      </c>
      <c r="L765" s="10" t="s">
        <v>305</v>
      </c>
      <c r="M765" s="12" t="s">
        <v>1989</v>
      </c>
      <c r="N765" s="12">
        <v>0.14499999999999999</v>
      </c>
      <c r="O765" s="11" t="s">
        <v>28</v>
      </c>
      <c r="P765" s="11" t="s">
        <v>28</v>
      </c>
      <c r="Q765" s="11" t="s">
        <v>37</v>
      </c>
      <c r="R765" s="11" t="s">
        <v>37</v>
      </c>
      <c r="S765" s="11" t="s">
        <v>28</v>
      </c>
      <c r="T765" s="10" t="s">
        <v>28</v>
      </c>
      <c r="U765" s="13">
        <v>75</v>
      </c>
      <c r="V765" s="14">
        <v>6</v>
      </c>
      <c r="W765" s="14">
        <v>0</v>
      </c>
      <c r="X765" s="14" t="s">
        <v>28</v>
      </c>
    </row>
    <row r="766" spans="1:24" s="15" customFormat="1" ht="42" customHeight="1" x14ac:dyDescent="0.25">
      <c r="A766" s="53">
        <v>25</v>
      </c>
      <c r="B766" s="42">
        <v>5558</v>
      </c>
      <c r="C766" s="43" t="str">
        <f t="shared" si="17"/>
        <v>Tech Sheet</v>
      </c>
      <c r="D766" s="44" t="s">
        <v>73</v>
      </c>
      <c r="E766" s="48" t="s">
        <v>1991</v>
      </c>
      <c r="F766" s="49" t="s">
        <v>1992</v>
      </c>
      <c r="G766" s="10">
        <v>2023</v>
      </c>
      <c r="H766" s="11" t="s">
        <v>302</v>
      </c>
      <c r="I766" s="10" t="s">
        <v>40</v>
      </c>
      <c r="J766" s="11" t="s">
        <v>41</v>
      </c>
      <c r="K766" s="10" t="s">
        <v>1987</v>
      </c>
      <c r="L766" s="10" t="s">
        <v>305</v>
      </c>
      <c r="M766" s="12" t="s">
        <v>1993</v>
      </c>
      <c r="N766" s="12">
        <v>0.14499999999999999</v>
      </c>
      <c r="O766" s="11" t="s">
        <v>37</v>
      </c>
      <c r="P766" s="11" t="s">
        <v>37</v>
      </c>
      <c r="Q766" s="11" t="s">
        <v>37</v>
      </c>
      <c r="R766" s="11" t="s">
        <v>37</v>
      </c>
      <c r="S766" s="11" t="s">
        <v>28</v>
      </c>
      <c r="T766" s="10" t="s">
        <v>28</v>
      </c>
      <c r="U766" s="13">
        <v>75</v>
      </c>
      <c r="V766" s="14">
        <v>6</v>
      </c>
      <c r="W766" s="14">
        <v>0</v>
      </c>
      <c r="X766" s="14" t="s">
        <v>28</v>
      </c>
    </row>
    <row r="767" spans="1:24" s="15" customFormat="1" ht="42" customHeight="1" x14ac:dyDescent="0.25">
      <c r="A767" s="53">
        <v>25</v>
      </c>
      <c r="B767" s="42">
        <v>5647</v>
      </c>
      <c r="C767" s="43" t="str">
        <f t="shared" si="17"/>
        <v>Tech Sheet</v>
      </c>
      <c r="D767" s="44" t="s">
        <v>73</v>
      </c>
      <c r="E767" s="48" t="s">
        <v>2074</v>
      </c>
      <c r="F767" s="49" t="s">
        <v>2075</v>
      </c>
      <c r="G767" s="10" t="s">
        <v>24</v>
      </c>
      <c r="H767" s="11" t="s">
        <v>98</v>
      </c>
      <c r="I767" s="10" t="s">
        <v>121</v>
      </c>
      <c r="J767" s="11" t="s">
        <v>29</v>
      </c>
      <c r="K767" s="10" t="s">
        <v>1955</v>
      </c>
      <c r="L767" s="10" t="s">
        <v>115</v>
      </c>
      <c r="M767" s="12" t="s">
        <v>116</v>
      </c>
      <c r="N767" s="12">
        <v>0.12</v>
      </c>
      <c r="O767" s="11" t="s">
        <v>28</v>
      </c>
      <c r="P767" s="11" t="s">
        <v>28</v>
      </c>
      <c r="Q767" s="11" t="s">
        <v>28</v>
      </c>
      <c r="R767" s="11" t="s">
        <v>28</v>
      </c>
      <c r="S767" s="11" t="s">
        <v>28</v>
      </c>
      <c r="T767" s="10" t="s">
        <v>28</v>
      </c>
      <c r="U767" s="13">
        <v>75</v>
      </c>
      <c r="V767" s="14">
        <v>6</v>
      </c>
      <c r="W767" s="14">
        <v>0</v>
      </c>
      <c r="X767" s="14" t="s">
        <v>28</v>
      </c>
    </row>
    <row r="768" spans="1:24" s="15" customFormat="1" ht="42" customHeight="1" x14ac:dyDescent="0.25">
      <c r="A768" s="53">
        <v>25</v>
      </c>
      <c r="B768" s="42">
        <v>5698</v>
      </c>
      <c r="C768" s="43" t="str">
        <f t="shared" si="17"/>
        <v>Tech Sheet</v>
      </c>
      <c r="D768" s="44" t="s">
        <v>73</v>
      </c>
      <c r="E768" s="48" t="s">
        <v>2125</v>
      </c>
      <c r="F768" s="49" t="s">
        <v>2126</v>
      </c>
      <c r="G768" s="10">
        <v>2023</v>
      </c>
      <c r="H768" s="11" t="s">
        <v>98</v>
      </c>
      <c r="I768" s="10" t="s">
        <v>40</v>
      </c>
      <c r="J768" s="11" t="s">
        <v>29</v>
      </c>
      <c r="K768" s="10" t="s">
        <v>1965</v>
      </c>
      <c r="L768" s="10" t="s">
        <v>115</v>
      </c>
      <c r="M768" s="12" t="s">
        <v>116</v>
      </c>
      <c r="N768" s="12">
        <v>0.11</v>
      </c>
      <c r="O768" s="11" t="s">
        <v>39</v>
      </c>
      <c r="P768" s="11" t="s">
        <v>39</v>
      </c>
      <c r="Q768" s="11" t="s">
        <v>39</v>
      </c>
      <c r="R768" s="11" t="s">
        <v>37</v>
      </c>
      <c r="S768" s="11" t="s">
        <v>28</v>
      </c>
      <c r="T768" s="10" t="s">
        <v>28</v>
      </c>
      <c r="U768" s="13">
        <v>75</v>
      </c>
      <c r="V768" s="14">
        <v>6</v>
      </c>
      <c r="W768" s="14">
        <v>0</v>
      </c>
      <c r="X768" s="14" t="s">
        <v>28</v>
      </c>
    </row>
    <row r="769" spans="1:24" s="15" customFormat="1" ht="42" customHeight="1" x14ac:dyDescent="0.25">
      <c r="A769" s="53">
        <v>25</v>
      </c>
      <c r="B769" s="42">
        <v>5702</v>
      </c>
      <c r="C769" s="43" t="str">
        <f t="shared" si="17"/>
        <v>Tech Sheet</v>
      </c>
      <c r="D769" s="44" t="s">
        <v>73</v>
      </c>
      <c r="E769" s="48" t="s">
        <v>2131</v>
      </c>
      <c r="F769" s="49" t="s">
        <v>2132</v>
      </c>
      <c r="G769" s="10">
        <v>2023</v>
      </c>
      <c r="H769" s="11" t="s">
        <v>220</v>
      </c>
      <c r="I769" s="10" t="s">
        <v>40</v>
      </c>
      <c r="J769" s="11" t="s">
        <v>29</v>
      </c>
      <c r="K769" s="10" t="s">
        <v>1910</v>
      </c>
      <c r="L769" s="10" t="s">
        <v>81</v>
      </c>
      <c r="M769" s="12" t="s">
        <v>82</v>
      </c>
      <c r="N769" s="12">
        <v>0.12</v>
      </c>
      <c r="O769" s="11" t="s">
        <v>37</v>
      </c>
      <c r="P769" s="11" t="s">
        <v>37</v>
      </c>
      <c r="Q769" s="11" t="s">
        <v>28</v>
      </c>
      <c r="R769" s="11" t="s">
        <v>37</v>
      </c>
      <c r="S769" s="11" t="s">
        <v>28</v>
      </c>
      <c r="T769" s="10" t="s">
        <v>28</v>
      </c>
      <c r="U769" s="13">
        <v>75</v>
      </c>
      <c r="V769" s="14">
        <v>6</v>
      </c>
      <c r="W769" s="14">
        <v>22</v>
      </c>
      <c r="X769" s="14" t="s">
        <v>28</v>
      </c>
    </row>
    <row r="770" spans="1:24" s="15" customFormat="1" ht="42" customHeight="1" x14ac:dyDescent="0.25">
      <c r="A770" s="53">
        <v>25</v>
      </c>
      <c r="B770" s="42">
        <v>5702</v>
      </c>
      <c r="C770" s="43" t="str">
        <f t="shared" si="17"/>
        <v>Tech Sheet</v>
      </c>
      <c r="D770" s="44" t="s">
        <v>73</v>
      </c>
      <c r="E770" s="48" t="s">
        <v>2131</v>
      </c>
      <c r="F770" s="49" t="s">
        <v>2132</v>
      </c>
      <c r="G770" s="26">
        <v>2024</v>
      </c>
      <c r="H770" s="11" t="s">
        <v>220</v>
      </c>
      <c r="I770" s="10" t="s">
        <v>40</v>
      </c>
      <c r="J770" s="11" t="s">
        <v>29</v>
      </c>
      <c r="K770" s="10" t="s">
        <v>1910</v>
      </c>
      <c r="L770" s="10" t="s">
        <v>81</v>
      </c>
      <c r="M770" s="12" t="s">
        <v>82</v>
      </c>
      <c r="N770" s="12">
        <v>0.12</v>
      </c>
      <c r="O770" s="11" t="s">
        <v>37</v>
      </c>
      <c r="P770" s="11" t="s">
        <v>37</v>
      </c>
      <c r="Q770" s="11" t="s">
        <v>28</v>
      </c>
      <c r="R770" s="11" t="s">
        <v>37</v>
      </c>
      <c r="S770" s="11" t="s">
        <v>28</v>
      </c>
      <c r="T770" s="10" t="s">
        <v>28</v>
      </c>
      <c r="U770" s="13">
        <v>75</v>
      </c>
      <c r="V770" s="14">
        <v>6</v>
      </c>
      <c r="W770" s="14">
        <v>22</v>
      </c>
      <c r="X770" s="14" t="s">
        <v>28</v>
      </c>
    </row>
    <row r="771" spans="1:24" s="15" customFormat="1" ht="42" customHeight="1" x14ac:dyDescent="0.25">
      <c r="A771" s="53">
        <v>25</v>
      </c>
      <c r="B771" s="42">
        <v>6605</v>
      </c>
      <c r="C771" s="43" t="str">
        <f t="shared" si="17"/>
        <v>Tech Sheet</v>
      </c>
      <c r="D771" s="44" t="s">
        <v>73</v>
      </c>
      <c r="E771" s="48" t="s">
        <v>2455</v>
      </c>
      <c r="F771" s="49" t="s">
        <v>2458</v>
      </c>
      <c r="G771" s="10">
        <v>2024</v>
      </c>
      <c r="H771" s="11" t="s">
        <v>98</v>
      </c>
      <c r="I771" s="10" t="s">
        <v>40</v>
      </c>
      <c r="J771" s="11" t="s">
        <v>29</v>
      </c>
      <c r="K771" s="10" t="s">
        <v>1846</v>
      </c>
      <c r="L771" s="10" t="s">
        <v>2456</v>
      </c>
      <c r="M771" s="12" t="s">
        <v>2457</v>
      </c>
      <c r="N771" s="12">
        <v>0.11</v>
      </c>
      <c r="O771" s="11" t="s">
        <v>37</v>
      </c>
      <c r="P771" s="11" t="s">
        <v>37</v>
      </c>
      <c r="Q771" s="11" t="s">
        <v>37</v>
      </c>
      <c r="R771" s="11" t="s">
        <v>37</v>
      </c>
      <c r="S771" s="11" t="s">
        <v>37</v>
      </c>
      <c r="T771" s="10" t="s">
        <v>28</v>
      </c>
      <c r="U771" s="13">
        <v>75</v>
      </c>
      <c r="V771" s="14">
        <v>6</v>
      </c>
      <c r="W771" s="14">
        <v>14</v>
      </c>
      <c r="X771" s="14" t="s">
        <v>28</v>
      </c>
    </row>
    <row r="772" spans="1:24" s="15" customFormat="1" ht="42" customHeight="1" x14ac:dyDescent="0.25">
      <c r="A772" s="53">
        <v>25.08</v>
      </c>
      <c r="B772" s="42">
        <v>6702</v>
      </c>
      <c r="C772" s="43" t="str">
        <f t="shared" si="17"/>
        <v>Tech Sheet</v>
      </c>
      <c r="D772" s="44" t="s">
        <v>73</v>
      </c>
      <c r="E772" s="48" t="s">
        <v>2563</v>
      </c>
      <c r="F772" s="49" t="s">
        <v>2564</v>
      </c>
      <c r="G772" s="10">
        <v>2023</v>
      </c>
      <c r="H772" s="11" t="s">
        <v>302</v>
      </c>
      <c r="I772" s="10" t="s">
        <v>40</v>
      </c>
      <c r="J772" s="11" t="s">
        <v>41</v>
      </c>
      <c r="K772" s="10" t="s">
        <v>1873</v>
      </c>
      <c r="L772" s="10" t="s">
        <v>170</v>
      </c>
      <c r="M772" s="12" t="s">
        <v>476</v>
      </c>
      <c r="N772" s="12">
        <v>0.125</v>
      </c>
      <c r="O772" s="11" t="s">
        <v>39</v>
      </c>
      <c r="P772" s="11" t="s">
        <v>39</v>
      </c>
      <c r="Q772" s="11" t="s">
        <v>28</v>
      </c>
      <c r="R772" s="11" t="s">
        <v>37</v>
      </c>
      <c r="S772" s="11" t="s">
        <v>28</v>
      </c>
      <c r="T772" s="10" t="s">
        <v>28</v>
      </c>
      <c r="U772" s="13">
        <v>75</v>
      </c>
      <c r="V772" s="14">
        <v>6</v>
      </c>
      <c r="W772" s="14">
        <v>16</v>
      </c>
      <c r="X772" s="14" t="s">
        <v>28</v>
      </c>
    </row>
    <row r="773" spans="1:24" s="15" customFormat="1" ht="42" customHeight="1" x14ac:dyDescent="0.25">
      <c r="A773" s="53">
        <v>25.08</v>
      </c>
      <c r="B773" s="42">
        <v>6706</v>
      </c>
      <c r="C773" s="43" t="str">
        <f t="shared" si="17"/>
        <v>Tech Sheet</v>
      </c>
      <c r="D773" s="44" t="s">
        <v>73</v>
      </c>
      <c r="E773" s="48" t="s">
        <v>2573</v>
      </c>
      <c r="F773" s="49" t="s">
        <v>2575</v>
      </c>
      <c r="G773" s="10">
        <v>2024</v>
      </c>
      <c r="H773" s="11" t="s">
        <v>302</v>
      </c>
      <c r="I773" s="10" t="s">
        <v>40</v>
      </c>
      <c r="J773" s="11" t="s">
        <v>29</v>
      </c>
      <c r="K773" s="10" t="s">
        <v>1873</v>
      </c>
      <c r="L773" s="10" t="s">
        <v>1653</v>
      </c>
      <c r="M773" s="12" t="s">
        <v>2574</v>
      </c>
      <c r="N773" s="12">
        <v>0.125</v>
      </c>
      <c r="O773" s="11" t="s">
        <v>39</v>
      </c>
      <c r="P773" s="11" t="s">
        <v>39</v>
      </c>
      <c r="Q773" s="11" t="s">
        <v>28</v>
      </c>
      <c r="R773" s="11" t="s">
        <v>37</v>
      </c>
      <c r="S773" s="11" t="s">
        <v>28</v>
      </c>
      <c r="T773" s="10" t="s">
        <v>28</v>
      </c>
      <c r="U773" s="13">
        <v>75</v>
      </c>
      <c r="V773" s="14">
        <v>6</v>
      </c>
      <c r="W773" s="14">
        <v>16</v>
      </c>
      <c r="X773" s="14" t="s">
        <v>28</v>
      </c>
    </row>
    <row r="774" spans="1:24" s="15" customFormat="1" ht="42" customHeight="1" x14ac:dyDescent="0.25">
      <c r="A774" s="53">
        <v>25.18</v>
      </c>
      <c r="B774" s="42">
        <v>3012</v>
      </c>
      <c r="C774" s="43" t="str">
        <f t="shared" si="17"/>
        <v>Tech Sheet</v>
      </c>
      <c r="D774" s="44" t="s">
        <v>25</v>
      </c>
      <c r="E774" s="48" t="s">
        <v>786</v>
      </c>
      <c r="F774" s="49" t="s">
        <v>789</v>
      </c>
      <c r="G774" s="10">
        <v>2024</v>
      </c>
      <c r="H774" s="11" t="s">
        <v>636</v>
      </c>
      <c r="I774" s="10" t="s">
        <v>40</v>
      </c>
      <c r="J774" s="11" t="s">
        <v>29</v>
      </c>
      <c r="K774" s="10" t="s">
        <v>637</v>
      </c>
      <c r="L774" s="10" t="s">
        <v>787</v>
      </c>
      <c r="M774" s="12" t="s">
        <v>788</v>
      </c>
      <c r="N774" s="12">
        <v>0.14000000000000001</v>
      </c>
      <c r="O774" s="11" t="s">
        <v>37</v>
      </c>
      <c r="P774" s="11" t="s">
        <v>37</v>
      </c>
      <c r="Q774" s="11" t="s">
        <v>37</v>
      </c>
      <c r="R774" s="11" t="s">
        <v>37</v>
      </c>
      <c r="S774" s="11" t="s">
        <v>28</v>
      </c>
      <c r="T774" s="10" t="s">
        <v>28</v>
      </c>
      <c r="U774" s="13">
        <v>75</v>
      </c>
      <c r="V774" s="14">
        <v>6</v>
      </c>
      <c r="W774" s="14">
        <v>19</v>
      </c>
      <c r="X774" s="14" t="s">
        <v>28</v>
      </c>
    </row>
    <row r="775" spans="1:24" s="15" customFormat="1" ht="42" customHeight="1" x14ac:dyDescent="0.25">
      <c r="A775" s="53">
        <v>25.2</v>
      </c>
      <c r="B775" s="42">
        <v>3285</v>
      </c>
      <c r="C775" s="43" t="str">
        <f t="shared" si="17"/>
        <v>Tech Sheet</v>
      </c>
      <c r="D775" s="44" t="s">
        <v>73</v>
      </c>
      <c r="E775" s="48" t="s">
        <v>867</v>
      </c>
      <c r="F775" s="49" t="s">
        <v>869</v>
      </c>
      <c r="G775" s="10">
        <v>2016</v>
      </c>
      <c r="H775" s="11" t="s">
        <v>74</v>
      </c>
      <c r="I775" s="10" t="s">
        <v>40</v>
      </c>
      <c r="J775" s="11" t="s">
        <v>41</v>
      </c>
      <c r="K775" s="10" t="s">
        <v>866</v>
      </c>
      <c r="L775" s="10" t="s">
        <v>212</v>
      </c>
      <c r="M775" s="12" t="s">
        <v>868</v>
      </c>
      <c r="N775" s="12">
        <v>0.14000000000000001</v>
      </c>
      <c r="O775" s="11" t="s">
        <v>37</v>
      </c>
      <c r="P775" s="11" t="s">
        <v>37</v>
      </c>
      <c r="Q775" s="11" t="s">
        <v>28</v>
      </c>
      <c r="R775" s="11" t="s">
        <v>28</v>
      </c>
      <c r="S775" s="11" t="s">
        <v>28</v>
      </c>
      <c r="T775" s="10" t="s">
        <v>28</v>
      </c>
      <c r="U775" s="13">
        <v>75</v>
      </c>
      <c r="V775" s="14">
        <v>12</v>
      </c>
      <c r="W775" s="14">
        <v>7</v>
      </c>
      <c r="X775" s="14" t="s">
        <v>28</v>
      </c>
    </row>
    <row r="776" spans="1:24" s="15" customFormat="1" ht="42" customHeight="1" x14ac:dyDescent="0.25">
      <c r="A776" s="53">
        <v>25.2</v>
      </c>
      <c r="B776" s="42">
        <v>3285</v>
      </c>
      <c r="C776" s="43" t="str">
        <f t="shared" si="17"/>
        <v>Tech Sheet</v>
      </c>
      <c r="D776" s="44" t="s">
        <v>73</v>
      </c>
      <c r="E776" s="48" t="s">
        <v>867</v>
      </c>
      <c r="F776" s="49" t="s">
        <v>869</v>
      </c>
      <c r="G776" s="10">
        <v>2019</v>
      </c>
      <c r="H776" s="11" t="s">
        <v>74</v>
      </c>
      <c r="I776" s="10" t="s">
        <v>40</v>
      </c>
      <c r="J776" s="11" t="s">
        <v>41</v>
      </c>
      <c r="K776" s="10" t="s">
        <v>866</v>
      </c>
      <c r="L776" s="10" t="s">
        <v>2735</v>
      </c>
      <c r="M776" s="12" t="s">
        <v>2736</v>
      </c>
      <c r="N776" s="12">
        <v>0.14000000000000001</v>
      </c>
      <c r="O776" s="11" t="s">
        <v>37</v>
      </c>
      <c r="P776" s="11" t="s">
        <v>37</v>
      </c>
      <c r="Q776" s="11" t="s">
        <v>28</v>
      </c>
      <c r="R776" s="11" t="s">
        <v>28</v>
      </c>
      <c r="S776" s="11" t="s">
        <v>28</v>
      </c>
      <c r="T776" s="10" t="s">
        <v>28</v>
      </c>
      <c r="U776" s="13">
        <v>75</v>
      </c>
      <c r="V776" s="14">
        <v>12</v>
      </c>
      <c r="W776" s="14">
        <v>7</v>
      </c>
      <c r="X776" s="14" t="s">
        <v>28</v>
      </c>
    </row>
    <row r="777" spans="1:24" s="15" customFormat="1" ht="42" customHeight="1" x14ac:dyDescent="0.25">
      <c r="A777" s="53">
        <v>25.24</v>
      </c>
      <c r="B777" s="42">
        <v>2642</v>
      </c>
      <c r="C777" s="43" t="str">
        <f t="shared" si="17"/>
        <v>Tech Sheet</v>
      </c>
      <c r="D777" s="44" t="s">
        <v>73</v>
      </c>
      <c r="E777" s="48" t="s">
        <v>575</v>
      </c>
      <c r="F777" s="49" t="s">
        <v>576</v>
      </c>
      <c r="G777" s="10">
        <v>2024</v>
      </c>
      <c r="H777" s="11" t="s">
        <v>547</v>
      </c>
      <c r="I777" s="10" t="s">
        <v>40</v>
      </c>
      <c r="J777" s="11" t="s">
        <v>29</v>
      </c>
      <c r="K777" s="10" t="s">
        <v>571</v>
      </c>
      <c r="L777" s="10" t="s">
        <v>550</v>
      </c>
      <c r="M777" s="12" t="s">
        <v>551</v>
      </c>
      <c r="N777" s="12">
        <v>0.12</v>
      </c>
      <c r="O777" s="11" t="s">
        <v>37</v>
      </c>
      <c r="P777" s="11" t="s">
        <v>37</v>
      </c>
      <c r="Q777" s="11" t="s">
        <v>37</v>
      </c>
      <c r="R777" s="11" t="s">
        <v>37</v>
      </c>
      <c r="S777" s="11" t="s">
        <v>37</v>
      </c>
      <c r="T777" s="10" t="s">
        <v>28</v>
      </c>
      <c r="U777" s="13">
        <v>75</v>
      </c>
      <c r="V777" s="14">
        <v>6</v>
      </c>
      <c r="W777" s="14">
        <v>25</v>
      </c>
      <c r="X777" s="14" t="s">
        <v>28</v>
      </c>
    </row>
    <row r="778" spans="1:24" s="15" customFormat="1" ht="42" customHeight="1" x14ac:dyDescent="0.25">
      <c r="A778" s="53">
        <v>25.35</v>
      </c>
      <c r="B778" s="42">
        <v>2684</v>
      </c>
      <c r="C778" s="43" t="str">
        <f t="shared" si="17"/>
        <v>Tech Sheet</v>
      </c>
      <c r="D778" s="44" t="s">
        <v>25</v>
      </c>
      <c r="E778" s="48" t="s">
        <v>592</v>
      </c>
      <c r="F778" s="49" t="s">
        <v>595</v>
      </c>
      <c r="G778" s="10">
        <v>2023</v>
      </c>
      <c r="H778" s="11" t="s">
        <v>590</v>
      </c>
      <c r="I778" s="10" t="s">
        <v>40</v>
      </c>
      <c r="J778" s="11" t="s">
        <v>29</v>
      </c>
      <c r="K778" s="10" t="s">
        <v>591</v>
      </c>
      <c r="L778" s="10" t="s">
        <v>593</v>
      </c>
      <c r="M778" s="12" t="s">
        <v>594</v>
      </c>
      <c r="N778" s="12">
        <v>0.14000000000000001</v>
      </c>
      <c r="O778" s="11" t="s">
        <v>37</v>
      </c>
      <c r="P778" s="11" t="s">
        <v>37</v>
      </c>
      <c r="Q778" s="11" t="s">
        <v>37</v>
      </c>
      <c r="R778" s="11" t="s">
        <v>37</v>
      </c>
      <c r="S778" s="11" t="s">
        <v>28</v>
      </c>
      <c r="T778" s="10" t="s">
        <v>28</v>
      </c>
      <c r="U778" s="13">
        <v>75</v>
      </c>
      <c r="V778" s="14">
        <v>6</v>
      </c>
      <c r="W778" s="14">
        <v>20</v>
      </c>
      <c r="X778" s="14" t="s">
        <v>28</v>
      </c>
    </row>
    <row r="779" spans="1:24" s="15" customFormat="1" ht="42" customHeight="1" x14ac:dyDescent="0.25">
      <c r="A779" s="53">
        <v>25.35</v>
      </c>
      <c r="B779" s="42">
        <v>2684</v>
      </c>
      <c r="C779" s="43" t="str">
        <f t="shared" si="17"/>
        <v>Tech Sheet</v>
      </c>
      <c r="D779" s="44" t="s">
        <v>25</v>
      </c>
      <c r="E779" s="48" t="s">
        <v>592</v>
      </c>
      <c r="F779" s="49" t="s">
        <v>595</v>
      </c>
      <c r="G779" s="10">
        <v>2024</v>
      </c>
      <c r="H779" s="11" t="s">
        <v>590</v>
      </c>
      <c r="I779" s="10" t="s">
        <v>40</v>
      </c>
      <c r="J779" s="11" t="s">
        <v>29</v>
      </c>
      <c r="K779" s="10" t="s">
        <v>591</v>
      </c>
      <c r="L779" s="10" t="s">
        <v>593</v>
      </c>
      <c r="M779" s="12" t="s">
        <v>594</v>
      </c>
      <c r="N779" s="12">
        <v>0.14000000000000001</v>
      </c>
      <c r="O779" s="11" t="s">
        <v>39</v>
      </c>
      <c r="P779" s="11" t="s">
        <v>39</v>
      </c>
      <c r="Q779" s="11" t="s">
        <v>39</v>
      </c>
      <c r="R779" s="11" t="s">
        <v>37</v>
      </c>
      <c r="S779" s="11" t="s">
        <v>28</v>
      </c>
      <c r="T779" s="10" t="s">
        <v>28</v>
      </c>
      <c r="U779" s="13">
        <v>75</v>
      </c>
      <c r="V779" s="14">
        <v>6</v>
      </c>
      <c r="W779" s="14">
        <v>20</v>
      </c>
      <c r="X779" s="14" t="s">
        <v>28</v>
      </c>
    </row>
    <row r="780" spans="1:24" s="15" customFormat="1" ht="42" customHeight="1" x14ac:dyDescent="0.25">
      <c r="A780" s="53">
        <v>25.35</v>
      </c>
      <c r="B780" s="42">
        <v>5795</v>
      </c>
      <c r="C780" s="43" t="str">
        <f t="shared" si="17"/>
        <v>Tech Sheet</v>
      </c>
      <c r="D780" s="44" t="s">
        <v>73</v>
      </c>
      <c r="E780" s="48" t="s">
        <v>2237</v>
      </c>
      <c r="F780" s="49" t="s">
        <v>2239</v>
      </c>
      <c r="G780" s="10">
        <v>2018</v>
      </c>
      <c r="H780" s="11" t="s">
        <v>302</v>
      </c>
      <c r="I780" s="10" t="s">
        <v>40</v>
      </c>
      <c r="J780" s="11" t="s">
        <v>41</v>
      </c>
      <c r="K780" s="10" t="s">
        <v>1869</v>
      </c>
      <c r="L780" s="10" t="s">
        <v>305</v>
      </c>
      <c r="M780" s="12" t="s">
        <v>2238</v>
      </c>
      <c r="N780" s="12">
        <v>0.14499999999999999</v>
      </c>
      <c r="O780" s="11" t="s">
        <v>39</v>
      </c>
      <c r="P780" s="11" t="s">
        <v>39</v>
      </c>
      <c r="Q780" s="11" t="s">
        <v>37</v>
      </c>
      <c r="R780" s="11" t="s">
        <v>28</v>
      </c>
      <c r="S780" s="11" t="s">
        <v>37</v>
      </c>
      <c r="T780" s="10" t="s">
        <v>28</v>
      </c>
      <c r="U780" s="13">
        <v>75</v>
      </c>
      <c r="V780" s="14">
        <v>12</v>
      </c>
      <c r="W780" s="14">
        <v>0</v>
      </c>
      <c r="X780" s="14" t="s">
        <v>28</v>
      </c>
    </row>
    <row r="781" spans="1:24" s="15" customFormat="1" ht="42" customHeight="1" x14ac:dyDescent="0.25">
      <c r="A781" s="53">
        <v>25.41</v>
      </c>
      <c r="B781" s="42">
        <v>5107</v>
      </c>
      <c r="C781" s="43" t="str">
        <f t="shared" si="17"/>
        <v>Tech Sheet</v>
      </c>
      <c r="D781" s="44" t="s">
        <v>90</v>
      </c>
      <c r="E781" s="48" t="s">
        <v>1678</v>
      </c>
      <c r="F781" s="49" t="s">
        <v>1679</v>
      </c>
      <c r="G781" s="10" t="s">
        <v>24</v>
      </c>
      <c r="H781" s="11" t="s">
        <v>1585</v>
      </c>
      <c r="I781" s="10" t="s">
        <v>625</v>
      </c>
      <c r="J781" s="11" t="s">
        <v>29</v>
      </c>
      <c r="K781" s="10" t="s">
        <v>1323</v>
      </c>
      <c r="L781" s="10" t="s">
        <v>620</v>
      </c>
      <c r="M781" s="12" t="s">
        <v>621</v>
      </c>
      <c r="N781" s="12">
        <v>0.16500000000000001</v>
      </c>
      <c r="O781" s="11" t="s">
        <v>37</v>
      </c>
      <c r="P781" s="11" t="s">
        <v>37</v>
      </c>
      <c r="Q781" s="11" t="s">
        <v>28</v>
      </c>
      <c r="R781" s="11" t="s">
        <v>28</v>
      </c>
      <c r="S781" s="11" t="s">
        <v>28</v>
      </c>
      <c r="T781" s="10" t="s">
        <v>28</v>
      </c>
      <c r="U781" s="13">
        <v>37</v>
      </c>
      <c r="V781" s="14">
        <v>12</v>
      </c>
      <c r="W781" s="14">
        <v>0</v>
      </c>
      <c r="X781" s="14" t="s">
        <v>28</v>
      </c>
    </row>
    <row r="782" spans="1:24" s="15" customFormat="1" ht="42" customHeight="1" x14ac:dyDescent="0.25">
      <c r="A782" s="53">
        <v>25.44</v>
      </c>
      <c r="B782" s="42">
        <v>2921</v>
      </c>
      <c r="C782" s="43" t="str">
        <f t="shared" si="17"/>
        <v>Tech Sheet</v>
      </c>
      <c r="D782" s="44" t="s">
        <v>73</v>
      </c>
      <c r="E782" s="48" t="s">
        <v>727</v>
      </c>
      <c r="F782" s="49" t="s">
        <v>724</v>
      </c>
      <c r="G782" s="10" t="s">
        <v>24</v>
      </c>
      <c r="H782" s="11" t="s">
        <v>716</v>
      </c>
      <c r="I782" s="10" t="s">
        <v>716</v>
      </c>
      <c r="J782" s="11" t="s">
        <v>104</v>
      </c>
      <c r="K782" s="10" t="s">
        <v>717</v>
      </c>
      <c r="L782" s="10" t="s">
        <v>718</v>
      </c>
      <c r="M782" s="12" t="s">
        <v>723</v>
      </c>
      <c r="N782" s="12">
        <v>0.12</v>
      </c>
      <c r="O782" s="11" t="s">
        <v>37</v>
      </c>
      <c r="P782" s="11" t="s">
        <v>37</v>
      </c>
      <c r="Q782" s="11" t="s">
        <v>28</v>
      </c>
      <c r="R782" s="11" t="s">
        <v>28</v>
      </c>
      <c r="S782" s="11" t="s">
        <v>28</v>
      </c>
      <c r="T782" s="10" t="s">
        <v>28</v>
      </c>
      <c r="U782" s="13">
        <v>37</v>
      </c>
      <c r="V782" s="14">
        <v>12</v>
      </c>
      <c r="W782" s="14">
        <v>9</v>
      </c>
      <c r="X782" s="14" t="s">
        <v>28</v>
      </c>
    </row>
    <row r="783" spans="1:24" s="15" customFormat="1" ht="42" customHeight="1" x14ac:dyDescent="0.25">
      <c r="A783" s="53">
        <v>25.5</v>
      </c>
      <c r="B783" s="42">
        <v>5538</v>
      </c>
      <c r="C783" s="43" t="str">
        <f t="shared" si="17"/>
        <v>Tech Sheet</v>
      </c>
      <c r="D783" s="44" t="s">
        <v>73</v>
      </c>
      <c r="E783" s="48" t="s">
        <v>1956</v>
      </c>
      <c r="F783" s="49" t="s">
        <v>1957</v>
      </c>
      <c r="G783" s="10">
        <v>2024</v>
      </c>
      <c r="H783" s="11" t="s">
        <v>98</v>
      </c>
      <c r="I783" s="10" t="s">
        <v>40</v>
      </c>
      <c r="J783" s="11" t="s">
        <v>29</v>
      </c>
      <c r="K783" s="10" t="s">
        <v>1955</v>
      </c>
      <c r="L783" s="10" t="s">
        <v>115</v>
      </c>
      <c r="M783" s="12" t="s">
        <v>116</v>
      </c>
      <c r="N783" s="12">
        <v>0.12</v>
      </c>
      <c r="O783" s="11" t="s">
        <v>28</v>
      </c>
      <c r="P783" s="11" t="s">
        <v>28</v>
      </c>
      <c r="Q783" s="11" t="s">
        <v>28</v>
      </c>
      <c r="R783" s="11" t="s">
        <v>28</v>
      </c>
      <c r="S783" s="11" t="s">
        <v>28</v>
      </c>
      <c r="T783" s="10" t="s">
        <v>28</v>
      </c>
      <c r="U783" s="13">
        <v>75</v>
      </c>
      <c r="V783" s="14">
        <v>6</v>
      </c>
      <c r="W783" s="14">
        <v>0</v>
      </c>
      <c r="X783" s="14" t="s">
        <v>28</v>
      </c>
    </row>
    <row r="784" spans="1:24" s="15" customFormat="1" ht="42" customHeight="1" x14ac:dyDescent="0.25">
      <c r="A784" s="53">
        <v>25.57</v>
      </c>
      <c r="B784" s="42">
        <v>9331</v>
      </c>
      <c r="C784" s="43"/>
      <c r="D784" s="44" t="s">
        <v>90</v>
      </c>
      <c r="E784" s="48" t="s">
        <v>2652</v>
      </c>
      <c r="F784" s="49" t="s">
        <v>2653</v>
      </c>
      <c r="G784" s="10" t="s">
        <v>24</v>
      </c>
      <c r="H784" s="11" t="s">
        <v>617</v>
      </c>
      <c r="I784" s="10" t="s">
        <v>625</v>
      </c>
      <c r="J784" s="11" t="s">
        <v>29</v>
      </c>
      <c r="K784" s="10" t="s">
        <v>645</v>
      </c>
      <c r="L784" s="10" t="s">
        <v>620</v>
      </c>
      <c r="M784" s="12" t="s">
        <v>621</v>
      </c>
      <c r="N784" s="12">
        <v>0.17</v>
      </c>
      <c r="O784" s="11" t="s">
        <v>37</v>
      </c>
      <c r="P784" s="11" t="s">
        <v>37</v>
      </c>
      <c r="Q784" s="11" t="s">
        <v>28</v>
      </c>
      <c r="R784" s="11" t="s">
        <v>28</v>
      </c>
      <c r="S784" s="11" t="s">
        <v>28</v>
      </c>
      <c r="T784" s="10" t="s">
        <v>28</v>
      </c>
      <c r="U784" s="13">
        <v>37</v>
      </c>
      <c r="V784" s="14">
        <v>12</v>
      </c>
      <c r="W784" s="14">
        <v>14</v>
      </c>
      <c r="X784" s="14" t="s">
        <v>28</v>
      </c>
    </row>
    <row r="785" spans="1:24" s="15" customFormat="1" ht="42" customHeight="1" x14ac:dyDescent="0.25">
      <c r="A785" s="53">
        <v>25.65</v>
      </c>
      <c r="B785" s="42">
        <v>2752</v>
      </c>
      <c r="C785" s="43" t="str">
        <f t="shared" ref="C785:C816" si="18">HYPERLINK("http://www.alliancewine.com/-"&amp;IF(UPPER(G785)="N/V",0,G785)&amp;"-"&amp;B785,"Tech Sheet")</f>
        <v>Tech Sheet</v>
      </c>
      <c r="D785" s="44" t="s">
        <v>90</v>
      </c>
      <c r="E785" s="48" t="s">
        <v>623</v>
      </c>
      <c r="F785" s="49" t="s">
        <v>624</v>
      </c>
      <c r="G785" s="10">
        <v>2023</v>
      </c>
      <c r="H785" s="11" t="s">
        <v>617</v>
      </c>
      <c r="I785" s="10" t="s">
        <v>40</v>
      </c>
      <c r="J785" s="11" t="s">
        <v>29</v>
      </c>
      <c r="K785" s="10" t="s">
        <v>618</v>
      </c>
      <c r="L785" s="10" t="s">
        <v>620</v>
      </c>
      <c r="M785" s="12" t="s">
        <v>621</v>
      </c>
      <c r="N785" s="12">
        <v>0.12</v>
      </c>
      <c r="O785" s="11" t="s">
        <v>37</v>
      </c>
      <c r="P785" s="11" t="s">
        <v>28</v>
      </c>
      <c r="Q785" s="11" t="s">
        <v>28</v>
      </c>
      <c r="R785" s="11" t="s">
        <v>28</v>
      </c>
      <c r="S785" s="11" t="s">
        <v>28</v>
      </c>
      <c r="T785" s="10" t="s">
        <v>28</v>
      </c>
      <c r="U785" s="13">
        <v>37</v>
      </c>
      <c r="V785" s="14">
        <v>6</v>
      </c>
      <c r="W785" s="14">
        <v>25</v>
      </c>
      <c r="X785" s="14" t="s">
        <v>28</v>
      </c>
    </row>
    <row r="786" spans="1:24" s="15" customFormat="1" ht="42" customHeight="1" x14ac:dyDescent="0.25">
      <c r="A786" s="53">
        <v>25.68</v>
      </c>
      <c r="B786" s="42">
        <v>2891</v>
      </c>
      <c r="C786" s="43" t="str">
        <f t="shared" si="18"/>
        <v>Tech Sheet</v>
      </c>
      <c r="D786" s="44" t="s">
        <v>25</v>
      </c>
      <c r="E786" s="48" t="s">
        <v>704</v>
      </c>
      <c r="F786" s="49" t="s">
        <v>705</v>
      </c>
      <c r="G786" s="10">
        <v>2019</v>
      </c>
      <c r="H786" s="11" t="s">
        <v>26</v>
      </c>
      <c r="I786" s="10" t="s">
        <v>40</v>
      </c>
      <c r="J786" s="11" t="s">
        <v>41</v>
      </c>
      <c r="K786" s="10" t="s">
        <v>694</v>
      </c>
      <c r="L786" s="10" t="s">
        <v>84</v>
      </c>
      <c r="M786" s="12" t="s">
        <v>696</v>
      </c>
      <c r="N786" s="12">
        <v>0.14000000000000001</v>
      </c>
      <c r="O786" s="11" t="s">
        <v>37</v>
      </c>
      <c r="P786" s="11" t="s">
        <v>37</v>
      </c>
      <c r="Q786" s="11" t="s">
        <v>28</v>
      </c>
      <c r="R786" s="11" t="s">
        <v>28</v>
      </c>
      <c r="S786" s="11" t="s">
        <v>28</v>
      </c>
      <c r="T786" s="10" t="s">
        <v>28</v>
      </c>
      <c r="U786" s="13">
        <v>75</v>
      </c>
      <c r="V786" s="14">
        <v>6</v>
      </c>
      <c r="W786" s="14">
        <v>12</v>
      </c>
      <c r="X786" s="14" t="s">
        <v>28</v>
      </c>
    </row>
    <row r="787" spans="1:24" s="15" customFormat="1" ht="42" customHeight="1" x14ac:dyDescent="0.25">
      <c r="A787" s="53">
        <v>25.68</v>
      </c>
      <c r="B787" s="42">
        <v>6081</v>
      </c>
      <c r="C787" s="43" t="str">
        <f t="shared" si="18"/>
        <v>Tech Sheet</v>
      </c>
      <c r="D787" s="44" t="s">
        <v>90</v>
      </c>
      <c r="E787" s="48" t="s">
        <v>2344</v>
      </c>
      <c r="F787" s="49" t="s">
        <v>2345</v>
      </c>
      <c r="G787" s="10">
        <v>2023</v>
      </c>
      <c r="H787" s="11" t="s">
        <v>1094</v>
      </c>
      <c r="I787" s="10" t="s">
        <v>40</v>
      </c>
      <c r="J787" s="11" t="s">
        <v>41</v>
      </c>
      <c r="K787" s="10" t="s">
        <v>2343</v>
      </c>
      <c r="L787" s="10" t="s">
        <v>454</v>
      </c>
      <c r="M787" s="12" t="s">
        <v>455</v>
      </c>
      <c r="N787" s="12">
        <v>0.13500000000000001</v>
      </c>
      <c r="O787" s="11" t="s">
        <v>39</v>
      </c>
      <c r="P787" s="11" t="s">
        <v>39</v>
      </c>
      <c r="Q787" s="11" t="s">
        <v>39</v>
      </c>
      <c r="R787" s="11" t="s">
        <v>37</v>
      </c>
      <c r="S787" s="11" t="s">
        <v>37</v>
      </c>
      <c r="T787" s="10" t="s">
        <v>28</v>
      </c>
      <c r="U787" s="13">
        <v>75</v>
      </c>
      <c r="V787" s="14">
        <v>6</v>
      </c>
      <c r="W787" s="14">
        <v>11</v>
      </c>
      <c r="X787" s="14" t="s">
        <v>28</v>
      </c>
    </row>
    <row r="788" spans="1:24" s="15" customFormat="1" ht="42" customHeight="1" x14ac:dyDescent="0.25">
      <c r="A788" s="53">
        <v>25.7</v>
      </c>
      <c r="B788" s="42">
        <v>2644</v>
      </c>
      <c r="C788" s="43" t="str">
        <f t="shared" si="18"/>
        <v>Tech Sheet</v>
      </c>
      <c r="D788" s="44" t="s">
        <v>73</v>
      </c>
      <c r="E788" s="48" t="s">
        <v>577</v>
      </c>
      <c r="F788" s="49" t="s">
        <v>578</v>
      </c>
      <c r="G788" s="10">
        <v>2022</v>
      </c>
      <c r="H788" s="11" t="s">
        <v>547</v>
      </c>
      <c r="I788" s="10" t="s">
        <v>40</v>
      </c>
      <c r="J788" s="11" t="s">
        <v>29</v>
      </c>
      <c r="K788" s="10" t="s">
        <v>571</v>
      </c>
      <c r="L788" s="10" t="s">
        <v>205</v>
      </c>
      <c r="M788" s="12" t="s">
        <v>206</v>
      </c>
      <c r="N788" s="12">
        <v>0.13</v>
      </c>
      <c r="O788" s="11" t="s">
        <v>37</v>
      </c>
      <c r="P788" s="11" t="s">
        <v>37</v>
      </c>
      <c r="Q788" s="11" t="s">
        <v>37</v>
      </c>
      <c r="R788" s="11" t="s">
        <v>37</v>
      </c>
      <c r="S788" s="11" t="s">
        <v>37</v>
      </c>
      <c r="T788" s="10" t="s">
        <v>28</v>
      </c>
      <c r="U788" s="13">
        <v>75</v>
      </c>
      <c r="V788" s="14">
        <v>6</v>
      </c>
      <c r="W788" s="14">
        <v>25</v>
      </c>
      <c r="X788" s="14" t="s">
        <v>28</v>
      </c>
    </row>
    <row r="789" spans="1:24" s="15" customFormat="1" ht="42" customHeight="1" x14ac:dyDescent="0.25">
      <c r="A789" s="53">
        <v>25.7</v>
      </c>
      <c r="B789" s="42">
        <v>4845</v>
      </c>
      <c r="C789" s="43" t="str">
        <f t="shared" si="18"/>
        <v>Tech Sheet</v>
      </c>
      <c r="D789" s="44" t="s">
        <v>90</v>
      </c>
      <c r="E789" s="48" t="s">
        <v>1513</v>
      </c>
      <c r="F789" s="49" t="s">
        <v>1516</v>
      </c>
      <c r="G789" s="10">
        <v>2024</v>
      </c>
      <c r="H789" s="11" t="s">
        <v>1511</v>
      </c>
      <c r="I789" s="10" t="s">
        <v>40</v>
      </c>
      <c r="J789" s="11" t="s">
        <v>41</v>
      </c>
      <c r="K789" s="10" t="s">
        <v>1512</v>
      </c>
      <c r="L789" s="10" t="s">
        <v>1514</v>
      </c>
      <c r="M789" s="12" t="s">
        <v>1515</v>
      </c>
      <c r="N789" s="12">
        <v>0.14000000000000001</v>
      </c>
      <c r="O789" s="11" t="s">
        <v>39</v>
      </c>
      <c r="P789" s="11" t="s">
        <v>39</v>
      </c>
      <c r="Q789" s="11" t="s">
        <v>39</v>
      </c>
      <c r="R789" s="11" t="s">
        <v>28</v>
      </c>
      <c r="S789" s="11" t="s">
        <v>28</v>
      </c>
      <c r="T789" s="10" t="s">
        <v>28</v>
      </c>
      <c r="U789" s="13">
        <v>75</v>
      </c>
      <c r="V789" s="14">
        <v>6</v>
      </c>
      <c r="W789" s="14">
        <v>0</v>
      </c>
      <c r="X789" s="14" t="s">
        <v>28</v>
      </c>
    </row>
    <row r="790" spans="1:24" s="15" customFormat="1" ht="42" customHeight="1" x14ac:dyDescent="0.25">
      <c r="A790" s="53">
        <v>25.74</v>
      </c>
      <c r="B790" s="42">
        <v>5797</v>
      </c>
      <c r="C790" s="43" t="str">
        <f t="shared" si="18"/>
        <v>Tech Sheet</v>
      </c>
      <c r="D790" s="44" t="s">
        <v>73</v>
      </c>
      <c r="E790" s="48" t="s">
        <v>2243</v>
      </c>
      <c r="F790" s="49" t="s">
        <v>2245</v>
      </c>
      <c r="G790" s="10">
        <v>2022</v>
      </c>
      <c r="H790" s="11" t="s">
        <v>302</v>
      </c>
      <c r="I790" s="10" t="s">
        <v>40</v>
      </c>
      <c r="J790" s="11" t="s">
        <v>41</v>
      </c>
      <c r="K790" s="10" t="s">
        <v>1864</v>
      </c>
      <c r="L790" s="10" t="s">
        <v>305</v>
      </c>
      <c r="M790" s="12" t="s">
        <v>2244</v>
      </c>
      <c r="N790" s="12">
        <v>0.14000000000000001</v>
      </c>
      <c r="O790" s="11" t="s">
        <v>39</v>
      </c>
      <c r="P790" s="11" t="s">
        <v>39</v>
      </c>
      <c r="Q790" s="11" t="s">
        <v>37</v>
      </c>
      <c r="R790" s="11" t="s">
        <v>37</v>
      </c>
      <c r="S790" s="11" t="s">
        <v>37</v>
      </c>
      <c r="T790" s="10" t="s">
        <v>28</v>
      </c>
      <c r="U790" s="13">
        <v>75</v>
      </c>
      <c r="V790" s="14">
        <v>12</v>
      </c>
      <c r="W790" s="14">
        <v>0</v>
      </c>
      <c r="X790" s="14" t="s">
        <v>28</v>
      </c>
    </row>
    <row r="791" spans="1:24" s="15" customFormat="1" ht="42" customHeight="1" x14ac:dyDescent="0.25">
      <c r="A791" s="53">
        <v>25.75</v>
      </c>
      <c r="B791" s="42">
        <v>6105</v>
      </c>
      <c r="C791" s="43" t="str">
        <f t="shared" si="18"/>
        <v>Tech Sheet</v>
      </c>
      <c r="D791" s="44" t="s">
        <v>73</v>
      </c>
      <c r="E791" s="48" t="s">
        <v>2353</v>
      </c>
      <c r="F791" s="49" t="s">
        <v>2354</v>
      </c>
      <c r="G791" s="10">
        <v>2024</v>
      </c>
      <c r="H791" s="11" t="s">
        <v>98</v>
      </c>
      <c r="I791" s="10" t="s">
        <v>40</v>
      </c>
      <c r="J791" s="11" t="s">
        <v>29</v>
      </c>
      <c r="K791" s="10" t="s">
        <v>2350</v>
      </c>
      <c r="L791" s="10" t="s">
        <v>115</v>
      </c>
      <c r="M791" s="12" t="s">
        <v>116</v>
      </c>
      <c r="N791" s="12">
        <v>0.12</v>
      </c>
      <c r="O791" s="11" t="s">
        <v>37</v>
      </c>
      <c r="P791" s="11" t="s">
        <v>37</v>
      </c>
      <c r="Q791" s="11" t="s">
        <v>28</v>
      </c>
      <c r="R791" s="11" t="s">
        <v>37</v>
      </c>
      <c r="S791" s="11" t="s">
        <v>28</v>
      </c>
      <c r="T791" s="10" t="s">
        <v>28</v>
      </c>
      <c r="U791" s="13">
        <v>75</v>
      </c>
      <c r="V791" s="14">
        <v>6</v>
      </c>
      <c r="W791" s="14">
        <v>0</v>
      </c>
      <c r="X791" s="14" t="s">
        <v>28</v>
      </c>
    </row>
    <row r="792" spans="1:24" s="15" customFormat="1" ht="42" customHeight="1" x14ac:dyDescent="0.25">
      <c r="A792" s="53">
        <v>25.89</v>
      </c>
      <c r="B792" s="42">
        <v>5314</v>
      </c>
      <c r="C792" s="43" t="str">
        <f t="shared" si="18"/>
        <v>Tech Sheet</v>
      </c>
      <c r="D792" s="44" t="s">
        <v>78</v>
      </c>
      <c r="E792" s="48" t="s">
        <v>1745</v>
      </c>
      <c r="F792" s="49" t="s">
        <v>1747</v>
      </c>
      <c r="G792" s="10">
        <v>2024</v>
      </c>
      <c r="H792" s="11" t="s">
        <v>181</v>
      </c>
      <c r="I792" s="10" t="s">
        <v>121</v>
      </c>
      <c r="J792" s="11" t="s">
        <v>104</v>
      </c>
      <c r="K792" s="10" t="s">
        <v>1744</v>
      </c>
      <c r="L792" s="10" t="s">
        <v>1032</v>
      </c>
      <c r="M792" s="12" t="s">
        <v>1746</v>
      </c>
      <c r="N792" s="12">
        <v>0.115</v>
      </c>
      <c r="O792" s="11" t="s">
        <v>37</v>
      </c>
      <c r="P792" s="11" t="s">
        <v>37</v>
      </c>
      <c r="Q792" s="11" t="s">
        <v>37</v>
      </c>
      <c r="R792" s="11" t="s">
        <v>28</v>
      </c>
      <c r="S792" s="11" t="s">
        <v>28</v>
      </c>
      <c r="T792" s="10" t="s">
        <v>37</v>
      </c>
      <c r="U792" s="13">
        <v>75</v>
      </c>
      <c r="V792" s="14">
        <v>6</v>
      </c>
      <c r="W792" s="14">
        <v>8</v>
      </c>
      <c r="X792" s="14" t="s">
        <v>28</v>
      </c>
    </row>
    <row r="793" spans="1:24" s="15" customFormat="1" ht="42" customHeight="1" x14ac:dyDescent="0.25">
      <c r="A793" s="53">
        <v>25.9</v>
      </c>
      <c r="B793" s="42">
        <v>4845</v>
      </c>
      <c r="C793" s="43" t="str">
        <f t="shared" si="18"/>
        <v>Tech Sheet</v>
      </c>
      <c r="D793" s="44" t="s">
        <v>90</v>
      </c>
      <c r="E793" s="48" t="s">
        <v>1513</v>
      </c>
      <c r="F793" s="49" t="s">
        <v>1516</v>
      </c>
      <c r="G793" s="10">
        <v>2023</v>
      </c>
      <c r="H793" s="11" t="s">
        <v>1511</v>
      </c>
      <c r="I793" s="10" t="s">
        <v>40</v>
      </c>
      <c r="J793" s="11" t="s">
        <v>41</v>
      </c>
      <c r="K793" s="10" t="s">
        <v>1512</v>
      </c>
      <c r="L793" s="10" t="s">
        <v>1514</v>
      </c>
      <c r="M793" s="12" t="s">
        <v>1515</v>
      </c>
      <c r="N793" s="12">
        <v>0.14499999999999999</v>
      </c>
      <c r="O793" s="11" t="s">
        <v>37</v>
      </c>
      <c r="P793" s="11" t="s">
        <v>37</v>
      </c>
      <c r="Q793" s="11" t="s">
        <v>28</v>
      </c>
      <c r="R793" s="11" t="s">
        <v>28</v>
      </c>
      <c r="S793" s="11" t="s">
        <v>28</v>
      </c>
      <c r="T793" s="10" t="s">
        <v>28</v>
      </c>
      <c r="U793" s="13">
        <v>75</v>
      </c>
      <c r="V793" s="14">
        <v>6</v>
      </c>
      <c r="W793" s="14">
        <v>0</v>
      </c>
      <c r="X793" s="14" t="s">
        <v>28</v>
      </c>
    </row>
    <row r="794" spans="1:24" s="15" customFormat="1" ht="42" customHeight="1" x14ac:dyDescent="0.25">
      <c r="A794" s="53">
        <v>25.91</v>
      </c>
      <c r="B794" s="42">
        <v>5315</v>
      </c>
      <c r="C794" s="43" t="str">
        <f t="shared" si="18"/>
        <v>Tech Sheet</v>
      </c>
      <c r="D794" s="44" t="s">
        <v>78</v>
      </c>
      <c r="E794" s="48" t="s">
        <v>1748</v>
      </c>
      <c r="F794" s="49" t="s">
        <v>1750</v>
      </c>
      <c r="G794" s="10">
        <v>2024</v>
      </c>
      <c r="H794" s="11" t="s">
        <v>181</v>
      </c>
      <c r="I794" s="10" t="s">
        <v>121</v>
      </c>
      <c r="J794" s="11" t="s">
        <v>104</v>
      </c>
      <c r="K794" s="10" t="s">
        <v>1744</v>
      </c>
      <c r="L794" s="10" t="s">
        <v>161</v>
      </c>
      <c r="M794" s="12" t="s">
        <v>1749</v>
      </c>
      <c r="N794" s="12">
        <v>0.125</v>
      </c>
      <c r="O794" s="11" t="s">
        <v>37</v>
      </c>
      <c r="P794" s="11" t="s">
        <v>37</v>
      </c>
      <c r="Q794" s="11" t="s">
        <v>37</v>
      </c>
      <c r="R794" s="11" t="s">
        <v>28</v>
      </c>
      <c r="S794" s="11" t="s">
        <v>28</v>
      </c>
      <c r="T794" s="10" t="s">
        <v>37</v>
      </c>
      <c r="U794" s="13">
        <v>75</v>
      </c>
      <c r="V794" s="14">
        <v>6</v>
      </c>
      <c r="W794" s="14">
        <v>8</v>
      </c>
      <c r="X794" s="14" t="s">
        <v>28</v>
      </c>
    </row>
    <row r="795" spans="1:24" s="15" customFormat="1" ht="42" customHeight="1" x14ac:dyDescent="0.25">
      <c r="A795" s="53">
        <v>25.98</v>
      </c>
      <c r="B795" s="42">
        <v>2457</v>
      </c>
      <c r="C795" s="43" t="str">
        <f t="shared" si="18"/>
        <v>Tech Sheet</v>
      </c>
      <c r="D795" s="44" t="s">
        <v>372</v>
      </c>
      <c r="E795" s="48" t="s">
        <v>509</v>
      </c>
      <c r="F795" s="49" t="s">
        <v>510</v>
      </c>
      <c r="G795" s="10">
        <v>2023</v>
      </c>
      <c r="H795" s="11" t="s">
        <v>507</v>
      </c>
      <c r="I795" s="10" t="s">
        <v>40</v>
      </c>
      <c r="J795" s="11" t="s">
        <v>29</v>
      </c>
      <c r="K795" s="10" t="s">
        <v>508</v>
      </c>
      <c r="L795" s="10" t="s">
        <v>205</v>
      </c>
      <c r="M795" s="12" t="s">
        <v>206</v>
      </c>
      <c r="N795" s="12">
        <v>0.12</v>
      </c>
      <c r="O795" s="11" t="s">
        <v>37</v>
      </c>
      <c r="P795" s="11" t="s">
        <v>37</v>
      </c>
      <c r="Q795" s="11" t="s">
        <v>28</v>
      </c>
      <c r="R795" s="11" t="s">
        <v>28</v>
      </c>
      <c r="S795" s="11" t="s">
        <v>28</v>
      </c>
      <c r="T795" s="10" t="s">
        <v>28</v>
      </c>
      <c r="U795" s="13">
        <v>75</v>
      </c>
      <c r="V795" s="14">
        <v>6</v>
      </c>
      <c r="W795" s="14">
        <v>23</v>
      </c>
      <c r="X795" s="14" t="s">
        <v>28</v>
      </c>
    </row>
    <row r="796" spans="1:24" s="15" customFormat="1" ht="42" customHeight="1" x14ac:dyDescent="0.25">
      <c r="A796" s="53">
        <v>25.99</v>
      </c>
      <c r="B796" s="42">
        <v>1737</v>
      </c>
      <c r="C796" s="43" t="str">
        <f t="shared" si="18"/>
        <v>Tech Sheet</v>
      </c>
      <c r="D796" s="44" t="s">
        <v>90</v>
      </c>
      <c r="E796" s="48" t="s">
        <v>343</v>
      </c>
      <c r="F796" s="49" t="s">
        <v>345</v>
      </c>
      <c r="G796" s="10">
        <v>2017</v>
      </c>
      <c r="H796" s="11" t="s">
        <v>338</v>
      </c>
      <c r="I796" s="10" t="s">
        <v>40</v>
      </c>
      <c r="J796" s="11" t="s">
        <v>41</v>
      </c>
      <c r="K796" s="10" t="s">
        <v>339</v>
      </c>
      <c r="L796" s="10" t="s">
        <v>305</v>
      </c>
      <c r="M796" s="12" t="s">
        <v>344</v>
      </c>
      <c r="N796" s="12">
        <v>0.16500000000000001</v>
      </c>
      <c r="O796" s="11" t="s">
        <v>37</v>
      </c>
      <c r="P796" s="11" t="s">
        <v>37</v>
      </c>
      <c r="Q796" s="11" t="s">
        <v>28</v>
      </c>
      <c r="R796" s="11" t="s">
        <v>37</v>
      </c>
      <c r="S796" s="11" t="s">
        <v>28</v>
      </c>
      <c r="T796" s="10" t="s">
        <v>28</v>
      </c>
      <c r="U796" s="13">
        <v>50</v>
      </c>
      <c r="V796" s="14">
        <v>6</v>
      </c>
      <c r="W796" s="14">
        <v>10</v>
      </c>
      <c r="X796" s="14" t="s">
        <v>28</v>
      </c>
    </row>
    <row r="797" spans="1:24" s="15" customFormat="1" ht="42" customHeight="1" x14ac:dyDescent="0.25">
      <c r="A797" s="53">
        <v>25.99</v>
      </c>
      <c r="B797" s="42">
        <v>1737</v>
      </c>
      <c r="C797" s="43" t="str">
        <f t="shared" si="18"/>
        <v>Tech Sheet</v>
      </c>
      <c r="D797" s="44" t="s">
        <v>90</v>
      </c>
      <c r="E797" s="48" t="s">
        <v>346</v>
      </c>
      <c r="F797" s="49" t="s">
        <v>345</v>
      </c>
      <c r="G797" s="10">
        <v>2022</v>
      </c>
      <c r="H797" s="11" t="s">
        <v>338</v>
      </c>
      <c r="I797" s="10" t="s">
        <v>40</v>
      </c>
      <c r="J797" s="11" t="s">
        <v>41</v>
      </c>
      <c r="K797" s="10" t="s">
        <v>339</v>
      </c>
      <c r="L797" s="10" t="s">
        <v>305</v>
      </c>
      <c r="M797" s="12" t="s">
        <v>344</v>
      </c>
      <c r="N797" s="12">
        <v>0.16500000000000001</v>
      </c>
      <c r="O797" s="11" t="s">
        <v>39</v>
      </c>
      <c r="P797" s="11" t="s">
        <v>39</v>
      </c>
      <c r="Q797" s="11" t="s">
        <v>39</v>
      </c>
      <c r="R797" s="11" t="s">
        <v>37</v>
      </c>
      <c r="S797" s="11" t="s">
        <v>28</v>
      </c>
      <c r="T797" s="10" t="s">
        <v>28</v>
      </c>
      <c r="U797" s="13">
        <v>50</v>
      </c>
      <c r="V797" s="14">
        <v>6</v>
      </c>
      <c r="W797" s="14">
        <v>10</v>
      </c>
      <c r="X797" s="14" t="s">
        <v>28</v>
      </c>
    </row>
    <row r="798" spans="1:24" s="15" customFormat="1" ht="42" customHeight="1" x14ac:dyDescent="0.25">
      <c r="A798" s="53">
        <v>25.99</v>
      </c>
      <c r="B798" s="42">
        <v>2924</v>
      </c>
      <c r="C798" s="43" t="str">
        <f t="shared" si="18"/>
        <v>Tech Sheet</v>
      </c>
      <c r="D798" s="44" t="s">
        <v>54</v>
      </c>
      <c r="E798" s="48" t="s">
        <v>732</v>
      </c>
      <c r="F798" s="49" t="s">
        <v>733</v>
      </c>
      <c r="G798" s="10">
        <v>2023</v>
      </c>
      <c r="H798" s="11" t="s">
        <v>55</v>
      </c>
      <c r="I798" s="10" t="s">
        <v>40</v>
      </c>
      <c r="J798" s="11" t="s">
        <v>29</v>
      </c>
      <c r="K798" s="10" t="s">
        <v>56</v>
      </c>
      <c r="L798" s="10" t="s">
        <v>115</v>
      </c>
      <c r="M798" s="12" t="s">
        <v>116</v>
      </c>
      <c r="N798" s="12">
        <v>0.13</v>
      </c>
      <c r="O798" s="11" t="s">
        <v>37</v>
      </c>
      <c r="P798" s="11" t="s">
        <v>37</v>
      </c>
      <c r="Q798" s="11" t="s">
        <v>28</v>
      </c>
      <c r="R798" s="11" t="s">
        <v>37</v>
      </c>
      <c r="S798" s="11" t="s">
        <v>28</v>
      </c>
      <c r="T798" s="10" t="s">
        <v>28</v>
      </c>
      <c r="U798" s="13">
        <v>75</v>
      </c>
      <c r="V798" s="14">
        <v>6</v>
      </c>
      <c r="W798" s="14">
        <v>28</v>
      </c>
      <c r="X798" s="14" t="s">
        <v>28</v>
      </c>
    </row>
    <row r="799" spans="1:24" s="15" customFormat="1" ht="42" customHeight="1" x14ac:dyDescent="0.25">
      <c r="A799" s="53">
        <v>25.99</v>
      </c>
      <c r="B799" s="42">
        <v>2924</v>
      </c>
      <c r="C799" s="43" t="str">
        <f t="shared" si="18"/>
        <v>Tech Sheet</v>
      </c>
      <c r="D799" s="44" t="s">
        <v>54</v>
      </c>
      <c r="E799" s="48" t="s">
        <v>732</v>
      </c>
      <c r="F799" s="49" t="s">
        <v>733</v>
      </c>
      <c r="G799" s="10">
        <v>2024</v>
      </c>
      <c r="H799" s="11" t="s">
        <v>55</v>
      </c>
      <c r="I799" s="10" t="s">
        <v>40</v>
      </c>
      <c r="J799" s="11" t="s">
        <v>29</v>
      </c>
      <c r="K799" s="10" t="s">
        <v>56</v>
      </c>
      <c r="L799" s="10" t="s">
        <v>115</v>
      </c>
      <c r="M799" s="12" t="s">
        <v>116</v>
      </c>
      <c r="N799" s="12">
        <v>0.13</v>
      </c>
      <c r="O799" s="11" t="s">
        <v>39</v>
      </c>
      <c r="P799" s="11" t="s">
        <v>39</v>
      </c>
      <c r="Q799" s="11" t="s">
        <v>39</v>
      </c>
      <c r="R799" s="11" t="s">
        <v>37</v>
      </c>
      <c r="S799" s="11" t="s">
        <v>28</v>
      </c>
      <c r="T799" s="10" t="s">
        <v>28</v>
      </c>
      <c r="U799" s="13">
        <v>75</v>
      </c>
      <c r="V799" s="14">
        <v>6</v>
      </c>
      <c r="W799" s="14">
        <v>28</v>
      </c>
      <c r="X799" s="14" t="s">
        <v>28</v>
      </c>
    </row>
    <row r="800" spans="1:24" s="15" customFormat="1" ht="42" customHeight="1" x14ac:dyDescent="0.25">
      <c r="A800" s="53">
        <v>25.99</v>
      </c>
      <c r="B800" s="42">
        <v>3121</v>
      </c>
      <c r="C800" s="43" t="str">
        <f t="shared" si="18"/>
        <v>Tech Sheet</v>
      </c>
      <c r="D800" s="44" t="s">
        <v>73</v>
      </c>
      <c r="E800" s="48" t="s">
        <v>810</v>
      </c>
      <c r="F800" s="49" t="s">
        <v>813</v>
      </c>
      <c r="G800" s="10" t="s">
        <v>24</v>
      </c>
      <c r="H800" s="11" t="s">
        <v>808</v>
      </c>
      <c r="I800" s="10" t="s">
        <v>121</v>
      </c>
      <c r="J800" s="11" t="s">
        <v>29</v>
      </c>
      <c r="K800" s="10" t="s">
        <v>809</v>
      </c>
      <c r="L800" s="10" t="s">
        <v>811</v>
      </c>
      <c r="M800" s="12" t="s">
        <v>812</v>
      </c>
      <c r="N800" s="12">
        <v>0.125</v>
      </c>
      <c r="O800" s="11" t="s">
        <v>37</v>
      </c>
      <c r="P800" s="11" t="s">
        <v>37</v>
      </c>
      <c r="Q800" s="11" t="s">
        <v>28</v>
      </c>
      <c r="R800" s="11" t="s">
        <v>28</v>
      </c>
      <c r="S800" s="11" t="s">
        <v>28</v>
      </c>
      <c r="T800" s="10" t="s">
        <v>28</v>
      </c>
      <c r="U800" s="13">
        <v>75</v>
      </c>
      <c r="V800" s="14">
        <v>6</v>
      </c>
      <c r="W800" s="14">
        <v>12</v>
      </c>
      <c r="X800" s="14" t="s">
        <v>28</v>
      </c>
    </row>
    <row r="801" spans="1:24" s="15" customFormat="1" ht="42" customHeight="1" x14ac:dyDescent="0.25">
      <c r="A801" s="53">
        <v>25.99</v>
      </c>
      <c r="B801" s="42">
        <v>3283</v>
      </c>
      <c r="C801" s="43" t="str">
        <f t="shared" si="18"/>
        <v>Tech Sheet</v>
      </c>
      <c r="D801" s="44" t="s">
        <v>25</v>
      </c>
      <c r="E801" s="48" t="s">
        <v>864</v>
      </c>
      <c r="F801" s="49" t="s">
        <v>865</v>
      </c>
      <c r="G801" s="10">
        <v>2023</v>
      </c>
      <c r="H801" s="11" t="s">
        <v>863</v>
      </c>
      <c r="I801" s="10" t="s">
        <v>40</v>
      </c>
      <c r="J801" s="11" t="s">
        <v>41</v>
      </c>
      <c r="K801" s="10" t="s">
        <v>30</v>
      </c>
      <c r="L801" s="10" t="s">
        <v>64</v>
      </c>
      <c r="M801" s="12" t="s">
        <v>89</v>
      </c>
      <c r="N801" s="12">
        <v>0.15</v>
      </c>
      <c r="O801" s="11" t="s">
        <v>37</v>
      </c>
      <c r="P801" s="11" t="s">
        <v>37</v>
      </c>
      <c r="Q801" s="11" t="s">
        <v>28</v>
      </c>
      <c r="R801" s="11" t="s">
        <v>28</v>
      </c>
      <c r="S801" s="11" t="s">
        <v>28</v>
      </c>
      <c r="T801" s="10" t="s">
        <v>28</v>
      </c>
      <c r="U801" s="13">
        <v>75</v>
      </c>
      <c r="V801" s="14">
        <v>6</v>
      </c>
      <c r="W801" s="14">
        <v>16</v>
      </c>
      <c r="X801" s="14" t="s">
        <v>28</v>
      </c>
    </row>
    <row r="802" spans="1:24" s="15" customFormat="1" ht="42" customHeight="1" x14ac:dyDescent="0.25">
      <c r="A802" s="53">
        <v>25.99</v>
      </c>
      <c r="B802" s="42">
        <v>3283</v>
      </c>
      <c r="C802" s="43" t="str">
        <f t="shared" si="18"/>
        <v>Tech Sheet</v>
      </c>
      <c r="D802" s="44" t="s">
        <v>25</v>
      </c>
      <c r="E802" s="48" t="s">
        <v>864</v>
      </c>
      <c r="F802" s="49" t="s">
        <v>865</v>
      </c>
      <c r="G802" s="10">
        <v>2024</v>
      </c>
      <c r="H802" s="11" t="s">
        <v>863</v>
      </c>
      <c r="I802" s="10" t="s">
        <v>40</v>
      </c>
      <c r="J802" s="11" t="s">
        <v>41</v>
      </c>
      <c r="K802" s="10" t="s">
        <v>30</v>
      </c>
      <c r="L802" s="10" t="s">
        <v>64</v>
      </c>
      <c r="M802" s="12" t="s">
        <v>89</v>
      </c>
      <c r="N802" s="12">
        <v>0.15</v>
      </c>
      <c r="O802" s="11" t="s">
        <v>37</v>
      </c>
      <c r="P802" s="11" t="s">
        <v>37</v>
      </c>
      <c r="Q802" s="11" t="s">
        <v>28</v>
      </c>
      <c r="R802" s="11" t="s">
        <v>28</v>
      </c>
      <c r="S802" s="11" t="s">
        <v>28</v>
      </c>
      <c r="T802" s="10" t="s">
        <v>28</v>
      </c>
      <c r="U802" s="13">
        <v>75</v>
      </c>
      <c r="V802" s="14">
        <v>6</v>
      </c>
      <c r="W802" s="14">
        <v>16</v>
      </c>
      <c r="X802" s="14" t="s">
        <v>28</v>
      </c>
    </row>
    <row r="803" spans="1:24" s="15" customFormat="1" ht="42" customHeight="1" x14ac:dyDescent="0.25">
      <c r="A803" s="53">
        <v>25.99</v>
      </c>
      <c r="B803" s="42">
        <v>5071</v>
      </c>
      <c r="C803" s="43" t="str">
        <f t="shared" si="18"/>
        <v>Tech Sheet</v>
      </c>
      <c r="D803" s="44" t="s">
        <v>25</v>
      </c>
      <c r="E803" s="48" t="s">
        <v>1644</v>
      </c>
      <c r="F803" s="49" t="s">
        <v>1645</v>
      </c>
      <c r="G803" s="10">
        <v>2021</v>
      </c>
      <c r="H803" s="11" t="s">
        <v>62</v>
      </c>
      <c r="I803" s="10" t="s">
        <v>40</v>
      </c>
      <c r="J803" s="11" t="s">
        <v>41</v>
      </c>
      <c r="K803" s="10" t="s">
        <v>1641</v>
      </c>
      <c r="L803" s="10" t="s">
        <v>64</v>
      </c>
      <c r="M803" s="12" t="s">
        <v>88</v>
      </c>
      <c r="N803" s="12">
        <v>0.13500000000000001</v>
      </c>
      <c r="O803" s="11" t="s">
        <v>37</v>
      </c>
      <c r="P803" s="11" t="s">
        <v>37</v>
      </c>
      <c r="Q803" s="11" t="s">
        <v>37</v>
      </c>
      <c r="R803" s="11" t="s">
        <v>37</v>
      </c>
      <c r="S803" s="11" t="s">
        <v>28</v>
      </c>
      <c r="T803" s="10" t="s">
        <v>28</v>
      </c>
      <c r="U803" s="13">
        <v>75</v>
      </c>
      <c r="V803" s="14">
        <v>6</v>
      </c>
      <c r="W803" s="14">
        <v>10</v>
      </c>
      <c r="X803" s="14" t="s">
        <v>28</v>
      </c>
    </row>
    <row r="804" spans="1:24" s="15" customFormat="1" ht="42" customHeight="1" x14ac:dyDescent="0.25">
      <c r="A804" s="53">
        <v>25.99</v>
      </c>
      <c r="B804" s="42">
        <v>5852</v>
      </c>
      <c r="C804" s="43" t="str">
        <f t="shared" si="18"/>
        <v>Tech Sheet</v>
      </c>
      <c r="D804" s="44" t="s">
        <v>73</v>
      </c>
      <c r="E804" s="48" t="s">
        <v>2312</v>
      </c>
      <c r="F804" s="49" t="s">
        <v>2313</v>
      </c>
      <c r="G804" s="10">
        <v>2020</v>
      </c>
      <c r="H804" s="11" t="s">
        <v>245</v>
      </c>
      <c r="I804" s="10" t="s">
        <v>40</v>
      </c>
      <c r="J804" s="11" t="s">
        <v>41</v>
      </c>
      <c r="K804" s="10" t="s">
        <v>2308</v>
      </c>
      <c r="L804" s="10" t="s">
        <v>248</v>
      </c>
      <c r="M804" s="12" t="s">
        <v>249</v>
      </c>
      <c r="N804" s="12">
        <v>0.14000000000000001</v>
      </c>
      <c r="O804" s="11" t="s">
        <v>39</v>
      </c>
      <c r="P804" s="11" t="s">
        <v>39</v>
      </c>
      <c r="Q804" s="11" t="s">
        <v>39</v>
      </c>
      <c r="R804" s="11" t="s">
        <v>37</v>
      </c>
      <c r="S804" s="11" t="s">
        <v>28</v>
      </c>
      <c r="T804" s="10" t="s">
        <v>28</v>
      </c>
      <c r="U804" s="13">
        <v>75</v>
      </c>
      <c r="V804" s="14">
        <v>6</v>
      </c>
      <c r="W804" s="14">
        <v>0</v>
      </c>
      <c r="X804" s="14" t="s">
        <v>28</v>
      </c>
    </row>
    <row r="805" spans="1:24" s="15" customFormat="1" ht="42" customHeight="1" x14ac:dyDescent="0.25">
      <c r="A805" s="53">
        <v>25.99</v>
      </c>
      <c r="B805" s="42">
        <v>5852</v>
      </c>
      <c r="C805" s="43" t="str">
        <f t="shared" si="18"/>
        <v>Tech Sheet</v>
      </c>
      <c r="D805" s="44" t="s">
        <v>73</v>
      </c>
      <c r="E805" s="48" t="s">
        <v>2312</v>
      </c>
      <c r="F805" s="49" t="s">
        <v>2313</v>
      </c>
      <c r="G805" s="10">
        <v>2021</v>
      </c>
      <c r="H805" s="11" t="s">
        <v>245</v>
      </c>
      <c r="I805" s="10" t="s">
        <v>40</v>
      </c>
      <c r="J805" s="11" t="s">
        <v>41</v>
      </c>
      <c r="K805" s="10" t="s">
        <v>2308</v>
      </c>
      <c r="L805" s="10" t="s">
        <v>248</v>
      </c>
      <c r="M805" s="12" t="s">
        <v>249</v>
      </c>
      <c r="N805" s="12">
        <v>0.14000000000000001</v>
      </c>
      <c r="O805" s="11" t="s">
        <v>39</v>
      </c>
      <c r="P805" s="11" t="s">
        <v>39</v>
      </c>
      <c r="Q805" s="11" t="s">
        <v>39</v>
      </c>
      <c r="R805" s="11" t="s">
        <v>37</v>
      </c>
      <c r="S805" s="11" t="s">
        <v>28</v>
      </c>
      <c r="T805" s="10" t="s">
        <v>28</v>
      </c>
      <c r="U805" s="13">
        <v>75</v>
      </c>
      <c r="V805" s="14">
        <v>6</v>
      </c>
      <c r="W805" s="14">
        <v>0</v>
      </c>
      <c r="X805" s="14" t="s">
        <v>28</v>
      </c>
    </row>
    <row r="806" spans="1:24" s="15" customFormat="1" ht="42" customHeight="1" x14ac:dyDescent="0.25">
      <c r="A806" s="53">
        <v>25.99</v>
      </c>
      <c r="B806" s="42">
        <v>5852</v>
      </c>
      <c r="C806" s="43" t="str">
        <f t="shared" si="18"/>
        <v>Tech Sheet</v>
      </c>
      <c r="D806" s="44" t="s">
        <v>73</v>
      </c>
      <c r="E806" s="48" t="s">
        <v>2312</v>
      </c>
      <c r="F806" s="49" t="s">
        <v>2313</v>
      </c>
      <c r="G806" s="10">
        <v>2022</v>
      </c>
      <c r="H806" s="11" t="s">
        <v>245</v>
      </c>
      <c r="I806" s="10" t="s">
        <v>40</v>
      </c>
      <c r="J806" s="11" t="s">
        <v>41</v>
      </c>
      <c r="K806" s="10" t="s">
        <v>2308</v>
      </c>
      <c r="L806" s="10" t="s">
        <v>248</v>
      </c>
      <c r="M806" s="12" t="s">
        <v>249</v>
      </c>
      <c r="N806" s="12">
        <v>0.14000000000000001</v>
      </c>
      <c r="O806" s="11" t="s">
        <v>39</v>
      </c>
      <c r="P806" s="11" t="s">
        <v>39</v>
      </c>
      <c r="Q806" s="11" t="s">
        <v>39</v>
      </c>
      <c r="R806" s="11" t="s">
        <v>37</v>
      </c>
      <c r="S806" s="11" t="s">
        <v>28</v>
      </c>
      <c r="T806" s="10" t="s">
        <v>28</v>
      </c>
      <c r="U806" s="13">
        <v>75</v>
      </c>
      <c r="V806" s="14">
        <v>6</v>
      </c>
      <c r="W806" s="14">
        <v>0</v>
      </c>
      <c r="X806" s="14" t="s">
        <v>28</v>
      </c>
    </row>
    <row r="807" spans="1:24" s="15" customFormat="1" ht="42" customHeight="1" x14ac:dyDescent="0.25">
      <c r="A807" s="53">
        <v>25.99</v>
      </c>
      <c r="B807" s="42">
        <v>5852</v>
      </c>
      <c r="C807" s="43" t="str">
        <f t="shared" si="18"/>
        <v>Tech Sheet</v>
      </c>
      <c r="D807" s="44" t="s">
        <v>73</v>
      </c>
      <c r="E807" s="48" t="s">
        <v>2312</v>
      </c>
      <c r="F807" s="49" t="s">
        <v>2313</v>
      </c>
      <c r="G807" s="10">
        <v>2023</v>
      </c>
      <c r="H807" s="11" t="s">
        <v>245</v>
      </c>
      <c r="I807" s="10" t="s">
        <v>40</v>
      </c>
      <c r="J807" s="11" t="s">
        <v>41</v>
      </c>
      <c r="K807" s="10" t="s">
        <v>2308</v>
      </c>
      <c r="L807" s="10" t="s">
        <v>248</v>
      </c>
      <c r="M807" s="12" t="s">
        <v>249</v>
      </c>
      <c r="N807" s="12">
        <v>0.14000000000000001</v>
      </c>
      <c r="O807" s="11" t="s">
        <v>39</v>
      </c>
      <c r="P807" s="11" t="s">
        <v>39</v>
      </c>
      <c r="Q807" s="11" t="s">
        <v>39</v>
      </c>
      <c r="R807" s="11" t="s">
        <v>37</v>
      </c>
      <c r="S807" s="11" t="s">
        <v>28</v>
      </c>
      <c r="T807" s="10" t="s">
        <v>28</v>
      </c>
      <c r="U807" s="13">
        <v>75</v>
      </c>
      <c r="V807" s="14">
        <v>6</v>
      </c>
      <c r="W807" s="14">
        <v>0</v>
      </c>
      <c r="X807" s="14" t="s">
        <v>28</v>
      </c>
    </row>
    <row r="808" spans="1:24" s="15" customFormat="1" ht="42" customHeight="1" x14ac:dyDescent="0.25">
      <c r="A808" s="53">
        <v>25.99</v>
      </c>
      <c r="B808" s="42">
        <v>5852</v>
      </c>
      <c r="C808" s="43" t="str">
        <f t="shared" si="18"/>
        <v>Tech Sheet</v>
      </c>
      <c r="D808" s="44" t="s">
        <v>73</v>
      </c>
      <c r="E808" s="48" t="s">
        <v>2312</v>
      </c>
      <c r="F808" s="49" t="s">
        <v>2313</v>
      </c>
      <c r="G808" s="10">
        <v>2024</v>
      </c>
      <c r="H808" s="11" t="s">
        <v>245</v>
      </c>
      <c r="I808" s="10" t="s">
        <v>40</v>
      </c>
      <c r="J808" s="11" t="s">
        <v>41</v>
      </c>
      <c r="K808" s="10" t="s">
        <v>2308</v>
      </c>
      <c r="L808" s="10" t="s">
        <v>248</v>
      </c>
      <c r="M808" s="12" t="s">
        <v>249</v>
      </c>
      <c r="N808" s="12">
        <v>0.14000000000000001</v>
      </c>
      <c r="O808" s="11" t="s">
        <v>39</v>
      </c>
      <c r="P808" s="11" t="s">
        <v>39</v>
      </c>
      <c r="Q808" s="11" t="s">
        <v>39</v>
      </c>
      <c r="R808" s="11" t="s">
        <v>37</v>
      </c>
      <c r="S808" s="11" t="s">
        <v>28</v>
      </c>
      <c r="T808" s="10" t="s">
        <v>28</v>
      </c>
      <c r="U808" s="13">
        <v>75</v>
      </c>
      <c r="V808" s="14">
        <v>6</v>
      </c>
      <c r="W808" s="14">
        <v>0</v>
      </c>
      <c r="X808" s="14" t="s">
        <v>28</v>
      </c>
    </row>
    <row r="809" spans="1:24" s="15" customFormat="1" ht="42" customHeight="1" x14ac:dyDescent="0.25">
      <c r="A809" s="53">
        <v>25.99</v>
      </c>
      <c r="B809" s="42">
        <v>8338</v>
      </c>
      <c r="C809" s="43" t="str">
        <f t="shared" si="18"/>
        <v>Tech Sheet</v>
      </c>
      <c r="D809" s="44" t="s">
        <v>78</v>
      </c>
      <c r="E809" s="48" t="s">
        <v>2631</v>
      </c>
      <c r="F809" s="49" t="s">
        <v>2632</v>
      </c>
      <c r="G809" s="10">
        <v>2021</v>
      </c>
      <c r="H809" s="11" t="s">
        <v>712</v>
      </c>
      <c r="I809" s="10" t="s">
        <v>40</v>
      </c>
      <c r="J809" s="11" t="s">
        <v>41</v>
      </c>
      <c r="K809" s="10" t="s">
        <v>713</v>
      </c>
      <c r="L809" s="10" t="s">
        <v>76</v>
      </c>
      <c r="M809" s="12" t="s">
        <v>534</v>
      </c>
      <c r="N809" s="12">
        <v>0.14499999999999999</v>
      </c>
      <c r="O809" s="11" t="s">
        <v>37</v>
      </c>
      <c r="P809" s="11" t="s">
        <v>37</v>
      </c>
      <c r="Q809" s="11" t="s">
        <v>28</v>
      </c>
      <c r="R809" s="11" t="s">
        <v>28</v>
      </c>
      <c r="S809" s="11" t="s">
        <v>28</v>
      </c>
      <c r="T809" s="10" t="s">
        <v>28</v>
      </c>
      <c r="U809" s="13">
        <v>75</v>
      </c>
      <c r="V809" s="14">
        <v>12</v>
      </c>
      <c r="W809" s="14">
        <v>16</v>
      </c>
      <c r="X809" s="14" t="s">
        <v>28</v>
      </c>
    </row>
    <row r="810" spans="1:24" s="15" customFormat="1" ht="42" customHeight="1" x14ac:dyDescent="0.25">
      <c r="A810" s="53">
        <v>25.99</v>
      </c>
      <c r="B810" s="42">
        <v>8338</v>
      </c>
      <c r="C810" s="43" t="str">
        <f t="shared" si="18"/>
        <v>Tech Sheet</v>
      </c>
      <c r="D810" s="44" t="s">
        <v>78</v>
      </c>
      <c r="E810" s="48" t="s">
        <v>2631</v>
      </c>
      <c r="F810" s="49" t="s">
        <v>2632</v>
      </c>
      <c r="G810" s="10">
        <v>2022</v>
      </c>
      <c r="H810" s="11" t="s">
        <v>712</v>
      </c>
      <c r="I810" s="10" t="s">
        <v>40</v>
      </c>
      <c r="J810" s="11" t="s">
        <v>41</v>
      </c>
      <c r="K810" s="10" t="s">
        <v>713</v>
      </c>
      <c r="L810" s="10" t="s">
        <v>76</v>
      </c>
      <c r="M810" s="12" t="s">
        <v>534</v>
      </c>
      <c r="N810" s="12">
        <v>0.14499999999999999</v>
      </c>
      <c r="O810" s="11" t="s">
        <v>39</v>
      </c>
      <c r="P810" s="11" t="s">
        <v>39</v>
      </c>
      <c r="Q810" s="11" t="s">
        <v>39</v>
      </c>
      <c r="R810" s="11" t="s">
        <v>28</v>
      </c>
      <c r="S810" s="11" t="s">
        <v>28</v>
      </c>
      <c r="T810" s="10" t="s">
        <v>28</v>
      </c>
      <c r="U810" s="13">
        <v>75</v>
      </c>
      <c r="V810" s="14">
        <v>12</v>
      </c>
      <c r="W810" s="14">
        <v>16</v>
      </c>
      <c r="X810" s="14" t="s">
        <v>28</v>
      </c>
    </row>
    <row r="811" spans="1:24" s="15" customFormat="1" ht="42" customHeight="1" x14ac:dyDescent="0.25">
      <c r="A811" s="53">
        <v>26</v>
      </c>
      <c r="B811" s="42">
        <v>2458</v>
      </c>
      <c r="C811" s="43" t="str">
        <f t="shared" si="18"/>
        <v>Tech Sheet</v>
      </c>
      <c r="D811" s="44" t="s">
        <v>372</v>
      </c>
      <c r="E811" s="48" t="s">
        <v>511</v>
      </c>
      <c r="F811" s="49" t="s">
        <v>512</v>
      </c>
      <c r="G811" s="10">
        <v>2024</v>
      </c>
      <c r="H811" s="11" t="s">
        <v>507</v>
      </c>
      <c r="I811" s="10" t="s">
        <v>40</v>
      </c>
      <c r="J811" s="11" t="s">
        <v>29</v>
      </c>
      <c r="K811" s="10" t="s">
        <v>508</v>
      </c>
      <c r="L811" s="10" t="s">
        <v>101</v>
      </c>
      <c r="M811" s="12" t="s">
        <v>102</v>
      </c>
      <c r="N811" s="12">
        <v>0.13500000000000001</v>
      </c>
      <c r="O811" s="11" t="s">
        <v>37</v>
      </c>
      <c r="P811" s="11" t="s">
        <v>37</v>
      </c>
      <c r="Q811" s="11" t="s">
        <v>28</v>
      </c>
      <c r="R811" s="11" t="s">
        <v>28</v>
      </c>
      <c r="S811" s="11" t="s">
        <v>28</v>
      </c>
      <c r="T811" s="10" t="s">
        <v>28</v>
      </c>
      <c r="U811" s="13">
        <v>75</v>
      </c>
      <c r="V811" s="14">
        <v>6</v>
      </c>
      <c r="W811" s="14">
        <v>23</v>
      </c>
      <c r="X811" s="14" t="s">
        <v>28</v>
      </c>
    </row>
    <row r="812" spans="1:24" s="15" customFormat="1" ht="42" customHeight="1" x14ac:dyDescent="0.25">
      <c r="A812" s="53">
        <v>26</v>
      </c>
      <c r="B812" s="42">
        <v>2458</v>
      </c>
      <c r="C812" s="43" t="str">
        <f t="shared" si="18"/>
        <v>Tech Sheet</v>
      </c>
      <c r="D812" s="44" t="s">
        <v>372</v>
      </c>
      <c r="E812" s="48" t="s">
        <v>511</v>
      </c>
      <c r="F812" s="49" t="s">
        <v>512</v>
      </c>
      <c r="G812" s="10">
        <v>2025</v>
      </c>
      <c r="H812" s="11" t="s">
        <v>507</v>
      </c>
      <c r="I812" s="10" t="s">
        <v>40</v>
      </c>
      <c r="J812" s="11" t="s">
        <v>29</v>
      </c>
      <c r="K812" s="10" t="s">
        <v>508</v>
      </c>
      <c r="L812" s="10" t="s">
        <v>101</v>
      </c>
      <c r="M812" s="12" t="s">
        <v>102</v>
      </c>
      <c r="N812" s="12">
        <v>0.13500000000000001</v>
      </c>
      <c r="O812" s="11" t="s">
        <v>39</v>
      </c>
      <c r="P812" s="11" t="s">
        <v>39</v>
      </c>
      <c r="Q812" s="11" t="s">
        <v>39</v>
      </c>
      <c r="R812" s="11" t="s">
        <v>28</v>
      </c>
      <c r="S812" s="11" t="s">
        <v>28</v>
      </c>
      <c r="T812" s="10" t="s">
        <v>28</v>
      </c>
      <c r="U812" s="13">
        <v>75</v>
      </c>
      <c r="V812" s="14">
        <v>6</v>
      </c>
      <c r="W812" s="14">
        <v>23</v>
      </c>
      <c r="X812" s="14" t="s">
        <v>28</v>
      </c>
    </row>
    <row r="813" spans="1:24" s="15" customFormat="1" ht="42" customHeight="1" x14ac:dyDescent="0.25">
      <c r="A813" s="53">
        <v>26</v>
      </c>
      <c r="B813" s="42">
        <v>5480</v>
      </c>
      <c r="C813" s="43" t="str">
        <f t="shared" si="18"/>
        <v>Tech Sheet</v>
      </c>
      <c r="D813" s="44" t="s">
        <v>73</v>
      </c>
      <c r="E813" s="48" t="s">
        <v>1851</v>
      </c>
      <c r="F813" s="49" t="s">
        <v>1852</v>
      </c>
      <c r="G813" s="10">
        <v>2022</v>
      </c>
      <c r="H813" s="11" t="s">
        <v>98</v>
      </c>
      <c r="I813" s="10" t="s">
        <v>40</v>
      </c>
      <c r="J813" s="11" t="s">
        <v>29</v>
      </c>
      <c r="K813" s="10" t="s">
        <v>1846</v>
      </c>
      <c r="L813" s="10" t="s">
        <v>242</v>
      </c>
      <c r="M813" s="12" t="s">
        <v>243</v>
      </c>
      <c r="N813" s="12">
        <v>0.12</v>
      </c>
      <c r="O813" s="11" t="s">
        <v>37</v>
      </c>
      <c r="P813" s="11" t="s">
        <v>37</v>
      </c>
      <c r="Q813" s="11" t="s">
        <v>37</v>
      </c>
      <c r="R813" s="11" t="s">
        <v>37</v>
      </c>
      <c r="S813" s="11" t="s">
        <v>37</v>
      </c>
      <c r="T813" s="10" t="s">
        <v>28</v>
      </c>
      <c r="U813" s="13">
        <v>75</v>
      </c>
      <c r="V813" s="14">
        <v>6</v>
      </c>
      <c r="W813" s="14">
        <v>0</v>
      </c>
      <c r="X813" s="14" t="s">
        <v>28</v>
      </c>
    </row>
    <row r="814" spans="1:24" s="15" customFormat="1" ht="42" customHeight="1" x14ac:dyDescent="0.25">
      <c r="A814" s="53">
        <v>26</v>
      </c>
      <c r="B814" s="42">
        <v>5480</v>
      </c>
      <c r="C814" s="43" t="str">
        <f t="shared" si="18"/>
        <v>Tech Sheet</v>
      </c>
      <c r="D814" s="44" t="s">
        <v>73</v>
      </c>
      <c r="E814" s="48" t="s">
        <v>1851</v>
      </c>
      <c r="F814" s="49" t="s">
        <v>1852</v>
      </c>
      <c r="G814" s="10">
        <v>2025</v>
      </c>
      <c r="H814" s="11" t="s">
        <v>98</v>
      </c>
      <c r="I814" s="10" t="s">
        <v>40</v>
      </c>
      <c r="J814" s="11" t="s">
        <v>29</v>
      </c>
      <c r="K814" s="10" t="s">
        <v>1846</v>
      </c>
      <c r="L814" s="10" t="s">
        <v>242</v>
      </c>
      <c r="M814" s="12" t="s">
        <v>243</v>
      </c>
      <c r="N814" s="12">
        <v>0.12</v>
      </c>
      <c r="O814" s="11" t="s">
        <v>39</v>
      </c>
      <c r="P814" s="11" t="s">
        <v>39</v>
      </c>
      <c r="Q814" s="11" t="s">
        <v>39</v>
      </c>
      <c r="R814" s="11" t="s">
        <v>37</v>
      </c>
      <c r="S814" s="11" t="s">
        <v>37</v>
      </c>
      <c r="T814" s="10" t="s">
        <v>28</v>
      </c>
      <c r="U814" s="13">
        <v>75</v>
      </c>
      <c r="V814" s="14">
        <v>6</v>
      </c>
      <c r="W814" s="14">
        <v>0</v>
      </c>
      <c r="X814" s="14" t="s">
        <v>28</v>
      </c>
    </row>
    <row r="815" spans="1:24" s="15" customFormat="1" ht="42" customHeight="1" x14ac:dyDescent="0.25">
      <c r="A815" s="53">
        <v>26</v>
      </c>
      <c r="B815" s="42">
        <v>5539</v>
      </c>
      <c r="C815" s="43" t="str">
        <f t="shared" si="18"/>
        <v>Tech Sheet</v>
      </c>
      <c r="D815" s="44" t="s">
        <v>73</v>
      </c>
      <c r="E815" s="48" t="s">
        <v>1958</v>
      </c>
      <c r="F815" s="49" t="s">
        <v>1959</v>
      </c>
      <c r="G815" s="10">
        <v>2023</v>
      </c>
      <c r="H815" s="11" t="s">
        <v>98</v>
      </c>
      <c r="I815" s="10" t="s">
        <v>40</v>
      </c>
      <c r="J815" s="11" t="s">
        <v>29</v>
      </c>
      <c r="K815" s="10" t="s">
        <v>1955</v>
      </c>
      <c r="L815" s="10" t="s">
        <v>115</v>
      </c>
      <c r="M815" s="12" t="s">
        <v>116</v>
      </c>
      <c r="N815" s="12">
        <v>0.125</v>
      </c>
      <c r="O815" s="11" t="s">
        <v>28</v>
      </c>
      <c r="P815" s="11" t="s">
        <v>28</v>
      </c>
      <c r="Q815" s="11" t="s">
        <v>28</v>
      </c>
      <c r="R815" s="11" t="s">
        <v>28</v>
      </c>
      <c r="S815" s="11" t="s">
        <v>28</v>
      </c>
      <c r="T815" s="10" t="s">
        <v>28</v>
      </c>
      <c r="U815" s="13">
        <v>75</v>
      </c>
      <c r="V815" s="14">
        <v>6</v>
      </c>
      <c r="W815" s="14">
        <v>0</v>
      </c>
      <c r="X815" s="14" t="s">
        <v>28</v>
      </c>
    </row>
    <row r="816" spans="1:24" s="15" customFormat="1" ht="42" customHeight="1" x14ac:dyDescent="0.25">
      <c r="A816" s="53">
        <v>26</v>
      </c>
      <c r="B816" s="42">
        <v>5847</v>
      </c>
      <c r="C816" s="43" t="str">
        <f t="shared" si="18"/>
        <v>Tech Sheet</v>
      </c>
      <c r="D816" s="44" t="s">
        <v>73</v>
      </c>
      <c r="E816" s="48" t="s">
        <v>2304</v>
      </c>
      <c r="F816" s="49" t="s">
        <v>2305</v>
      </c>
      <c r="G816" s="10">
        <v>2024</v>
      </c>
      <c r="H816" s="11" t="s">
        <v>98</v>
      </c>
      <c r="I816" s="10" t="s">
        <v>40</v>
      </c>
      <c r="J816" s="11" t="s">
        <v>104</v>
      </c>
      <c r="K816" s="10" t="s">
        <v>2193</v>
      </c>
      <c r="L816" s="10" t="s">
        <v>178</v>
      </c>
      <c r="M816" s="12" t="s">
        <v>179</v>
      </c>
      <c r="N816" s="12">
        <v>0.125</v>
      </c>
      <c r="O816" s="11" t="s">
        <v>37</v>
      </c>
      <c r="P816" s="11" t="s">
        <v>37</v>
      </c>
      <c r="Q816" s="11" t="s">
        <v>28</v>
      </c>
      <c r="R816" s="11" t="s">
        <v>37</v>
      </c>
      <c r="S816" s="11" t="s">
        <v>28</v>
      </c>
      <c r="T816" s="10" t="s">
        <v>28</v>
      </c>
      <c r="U816" s="13">
        <v>75</v>
      </c>
      <c r="V816" s="14">
        <v>6</v>
      </c>
      <c r="W816" s="14">
        <v>0</v>
      </c>
      <c r="X816" s="14" t="s">
        <v>28</v>
      </c>
    </row>
    <row r="817" spans="1:24" s="15" customFormat="1" ht="42" customHeight="1" x14ac:dyDescent="0.25">
      <c r="A817" s="53">
        <v>26</v>
      </c>
      <c r="B817" s="42">
        <v>5847</v>
      </c>
      <c r="C817" s="43" t="str">
        <f t="shared" ref="C817:C834" si="19">HYPERLINK("http://www.alliancewine.com/-"&amp;IF(UPPER(G817)="N/V",0,G817)&amp;"-"&amp;B817,"Tech Sheet")</f>
        <v>Tech Sheet</v>
      </c>
      <c r="D817" s="44" t="s">
        <v>73</v>
      </c>
      <c r="E817" s="48" t="s">
        <v>2304</v>
      </c>
      <c r="F817" s="49" t="s">
        <v>2306</v>
      </c>
      <c r="G817" s="10">
        <v>2025</v>
      </c>
      <c r="H817" s="11" t="s">
        <v>98</v>
      </c>
      <c r="I817" s="10" t="s">
        <v>40</v>
      </c>
      <c r="J817" s="11" t="s">
        <v>104</v>
      </c>
      <c r="K817" s="10" t="s">
        <v>2193</v>
      </c>
      <c r="L817" s="10" t="s">
        <v>178</v>
      </c>
      <c r="M817" s="12" t="s">
        <v>179</v>
      </c>
      <c r="N817" s="12">
        <v>0.125</v>
      </c>
      <c r="O817" s="11" t="s">
        <v>39</v>
      </c>
      <c r="P817" s="11" t="s">
        <v>39</v>
      </c>
      <c r="Q817" s="11" t="s">
        <v>39</v>
      </c>
      <c r="R817" s="11" t="s">
        <v>37</v>
      </c>
      <c r="S817" s="11" t="s">
        <v>28</v>
      </c>
      <c r="T817" s="10" t="s">
        <v>28</v>
      </c>
      <c r="U817" s="13">
        <v>75</v>
      </c>
      <c r="V817" s="14">
        <v>6</v>
      </c>
      <c r="W817" s="14">
        <v>0</v>
      </c>
      <c r="X817" s="14" t="s">
        <v>28</v>
      </c>
    </row>
    <row r="818" spans="1:24" s="15" customFormat="1" ht="42" customHeight="1" x14ac:dyDescent="0.25">
      <c r="A818" s="53">
        <v>26</v>
      </c>
      <c r="B818" s="42">
        <v>6212</v>
      </c>
      <c r="C818" s="43" t="str">
        <f t="shared" si="19"/>
        <v>Tech Sheet</v>
      </c>
      <c r="D818" s="44" t="s">
        <v>78</v>
      </c>
      <c r="E818" s="48" t="s">
        <v>2370</v>
      </c>
      <c r="F818" s="49" t="s">
        <v>2371</v>
      </c>
      <c r="G818" s="10">
        <v>2020</v>
      </c>
      <c r="H818" s="11" t="s">
        <v>2364</v>
      </c>
      <c r="I818" s="10" t="s">
        <v>40</v>
      </c>
      <c r="J818" s="11" t="s">
        <v>41</v>
      </c>
      <c r="K818" s="10" t="s">
        <v>2365</v>
      </c>
      <c r="L818" s="10" t="s">
        <v>186</v>
      </c>
      <c r="M818" s="12" t="s">
        <v>546</v>
      </c>
      <c r="N818" s="12">
        <v>0.15</v>
      </c>
      <c r="O818" s="11" t="s">
        <v>37</v>
      </c>
      <c r="P818" s="11" t="s">
        <v>37</v>
      </c>
      <c r="Q818" s="11" t="s">
        <v>28</v>
      </c>
      <c r="R818" s="11" t="s">
        <v>28</v>
      </c>
      <c r="S818" s="11" t="s">
        <v>28</v>
      </c>
      <c r="T818" s="10" t="s">
        <v>28</v>
      </c>
      <c r="U818" s="13">
        <v>75</v>
      </c>
      <c r="V818" s="14">
        <v>12</v>
      </c>
      <c r="W818" s="14">
        <v>0</v>
      </c>
      <c r="X818" s="14" t="s">
        <v>28</v>
      </c>
    </row>
    <row r="819" spans="1:24" s="15" customFormat="1" ht="42" customHeight="1" x14ac:dyDescent="0.25">
      <c r="A819" s="53">
        <v>26</v>
      </c>
      <c r="B819" s="42">
        <v>6464</v>
      </c>
      <c r="C819" s="43" t="str">
        <f t="shared" si="19"/>
        <v>Tech Sheet</v>
      </c>
      <c r="D819" s="44" t="s">
        <v>73</v>
      </c>
      <c r="E819" s="48" t="s">
        <v>2428</v>
      </c>
      <c r="F819" s="49" t="s">
        <v>2430</v>
      </c>
      <c r="G819" s="10">
        <v>2023</v>
      </c>
      <c r="H819" s="11" t="s">
        <v>302</v>
      </c>
      <c r="I819" s="10" t="s">
        <v>40</v>
      </c>
      <c r="J819" s="11" t="s">
        <v>29</v>
      </c>
      <c r="K819" s="10" t="s">
        <v>1873</v>
      </c>
      <c r="L819" s="10" t="s">
        <v>1875</v>
      </c>
      <c r="M819" s="12" t="s">
        <v>2429</v>
      </c>
      <c r="N819" s="12">
        <v>0.13</v>
      </c>
      <c r="O819" s="11" t="s">
        <v>37</v>
      </c>
      <c r="P819" s="11" t="s">
        <v>37</v>
      </c>
      <c r="Q819" s="11" t="s">
        <v>28</v>
      </c>
      <c r="R819" s="11" t="s">
        <v>37</v>
      </c>
      <c r="S819" s="11" t="s">
        <v>28</v>
      </c>
      <c r="T819" s="10" t="s">
        <v>28</v>
      </c>
      <c r="U819" s="13">
        <v>75</v>
      </c>
      <c r="V819" s="14">
        <v>6</v>
      </c>
      <c r="W819" s="14">
        <v>0</v>
      </c>
      <c r="X819" s="14" t="s">
        <v>28</v>
      </c>
    </row>
    <row r="820" spans="1:24" s="15" customFormat="1" ht="42" customHeight="1" x14ac:dyDescent="0.25">
      <c r="A820" s="53">
        <v>26</v>
      </c>
      <c r="B820" s="42">
        <v>6464</v>
      </c>
      <c r="C820" s="43" t="str">
        <f t="shared" si="19"/>
        <v>Tech Sheet</v>
      </c>
      <c r="D820" s="44" t="s">
        <v>73</v>
      </c>
      <c r="E820" s="48" t="s">
        <v>2428</v>
      </c>
      <c r="F820" s="49" t="s">
        <v>2430</v>
      </c>
      <c r="G820" s="10">
        <v>2024</v>
      </c>
      <c r="H820" s="11" t="s">
        <v>302</v>
      </c>
      <c r="I820" s="10" t="s">
        <v>40</v>
      </c>
      <c r="J820" s="11" t="s">
        <v>29</v>
      </c>
      <c r="K820" s="10" t="s">
        <v>1873</v>
      </c>
      <c r="L820" s="10" t="s">
        <v>1875</v>
      </c>
      <c r="M820" s="12" t="s">
        <v>2429</v>
      </c>
      <c r="N820" s="12">
        <v>0.13</v>
      </c>
      <c r="O820" s="11" t="s">
        <v>39</v>
      </c>
      <c r="P820" s="11" t="s">
        <v>39</v>
      </c>
      <c r="Q820" s="11" t="s">
        <v>39</v>
      </c>
      <c r="R820" s="11" t="s">
        <v>37</v>
      </c>
      <c r="S820" s="11" t="s">
        <v>28</v>
      </c>
      <c r="T820" s="10" t="s">
        <v>28</v>
      </c>
      <c r="U820" s="13">
        <v>75</v>
      </c>
      <c r="V820" s="14">
        <v>6</v>
      </c>
      <c r="W820" s="14">
        <v>0</v>
      </c>
      <c r="X820" s="14" t="s">
        <v>28</v>
      </c>
    </row>
    <row r="821" spans="1:24" s="15" customFormat="1" ht="42" customHeight="1" x14ac:dyDescent="0.25">
      <c r="A821" s="53">
        <v>26</v>
      </c>
      <c r="B821" s="42">
        <v>6677</v>
      </c>
      <c r="C821" s="43" t="str">
        <f t="shared" si="19"/>
        <v>Tech Sheet</v>
      </c>
      <c r="D821" s="44" t="s">
        <v>73</v>
      </c>
      <c r="E821" s="48" t="s">
        <v>2535</v>
      </c>
      <c r="F821" s="49"/>
      <c r="G821" s="10">
        <v>2024</v>
      </c>
      <c r="H821" s="11" t="s">
        <v>98</v>
      </c>
      <c r="I821" s="10" t="s">
        <v>40</v>
      </c>
      <c r="J821" s="11" t="s">
        <v>41</v>
      </c>
      <c r="K821" s="10" t="s">
        <v>2350</v>
      </c>
      <c r="L821" s="10" t="s">
        <v>58</v>
      </c>
      <c r="M821" s="12" t="s">
        <v>59</v>
      </c>
      <c r="N821" s="12">
        <v>0.125</v>
      </c>
      <c r="O821" s="11" t="s">
        <v>39</v>
      </c>
      <c r="P821" s="11" t="s">
        <v>39</v>
      </c>
      <c r="Q821" s="11" t="s">
        <v>28</v>
      </c>
      <c r="R821" s="11" t="s">
        <v>37</v>
      </c>
      <c r="S821" s="11" t="s">
        <v>28</v>
      </c>
      <c r="T821" s="10" t="s">
        <v>28</v>
      </c>
      <c r="U821" s="13">
        <v>75</v>
      </c>
      <c r="V821" s="14">
        <v>6</v>
      </c>
      <c r="W821" s="14">
        <v>0</v>
      </c>
      <c r="X821" s="14" t="s">
        <v>28</v>
      </c>
    </row>
    <row r="822" spans="1:24" s="15" customFormat="1" ht="42" customHeight="1" x14ac:dyDescent="0.25">
      <c r="A822" s="53">
        <v>26.03</v>
      </c>
      <c r="B822" s="42">
        <v>2461</v>
      </c>
      <c r="C822" s="43" t="str">
        <f t="shared" si="19"/>
        <v>Tech Sheet</v>
      </c>
      <c r="D822" s="44" t="s">
        <v>372</v>
      </c>
      <c r="E822" s="48" t="s">
        <v>517</v>
      </c>
      <c r="F822" s="49" t="s">
        <v>518</v>
      </c>
      <c r="G822" s="10">
        <v>2023</v>
      </c>
      <c r="H822" s="11" t="s">
        <v>507</v>
      </c>
      <c r="I822" s="10" t="s">
        <v>40</v>
      </c>
      <c r="J822" s="11" t="s">
        <v>41</v>
      </c>
      <c r="K822" s="10" t="s">
        <v>508</v>
      </c>
      <c r="L822" s="10" t="s">
        <v>178</v>
      </c>
      <c r="M822" s="12" t="s">
        <v>179</v>
      </c>
      <c r="N822" s="12">
        <v>0.13500000000000001</v>
      </c>
      <c r="O822" s="11" t="s">
        <v>37</v>
      </c>
      <c r="P822" s="11" t="s">
        <v>37</v>
      </c>
      <c r="Q822" s="11" t="s">
        <v>28</v>
      </c>
      <c r="R822" s="11" t="s">
        <v>28</v>
      </c>
      <c r="S822" s="11" t="s">
        <v>28</v>
      </c>
      <c r="T822" s="10" t="s">
        <v>28</v>
      </c>
      <c r="U822" s="13">
        <v>75</v>
      </c>
      <c r="V822" s="14">
        <v>6</v>
      </c>
      <c r="W822" s="14">
        <v>23</v>
      </c>
      <c r="X822" s="14" t="s">
        <v>28</v>
      </c>
    </row>
    <row r="823" spans="1:24" s="15" customFormat="1" ht="42" customHeight="1" x14ac:dyDescent="0.25">
      <c r="A823" s="53">
        <v>26.03</v>
      </c>
      <c r="B823" s="42">
        <v>2461</v>
      </c>
      <c r="C823" s="43" t="str">
        <f t="shared" si="19"/>
        <v>Tech Sheet</v>
      </c>
      <c r="D823" s="44" t="s">
        <v>372</v>
      </c>
      <c r="E823" s="48" t="s">
        <v>517</v>
      </c>
      <c r="F823" s="49" t="s">
        <v>518</v>
      </c>
      <c r="G823" s="10">
        <v>2024</v>
      </c>
      <c r="H823" s="11" t="s">
        <v>507</v>
      </c>
      <c r="I823" s="10" t="s">
        <v>40</v>
      </c>
      <c r="J823" s="11" t="s">
        <v>41</v>
      </c>
      <c r="K823" s="10" t="s">
        <v>508</v>
      </c>
      <c r="L823" s="10" t="s">
        <v>178</v>
      </c>
      <c r="M823" s="12" t="s">
        <v>179</v>
      </c>
      <c r="N823" s="12">
        <v>0.13500000000000001</v>
      </c>
      <c r="O823" s="11" t="s">
        <v>39</v>
      </c>
      <c r="P823" s="11" t="s">
        <v>39</v>
      </c>
      <c r="Q823" s="11" t="s">
        <v>39</v>
      </c>
      <c r="R823" s="11" t="s">
        <v>28</v>
      </c>
      <c r="S823" s="11" t="s">
        <v>28</v>
      </c>
      <c r="T823" s="10" t="s">
        <v>28</v>
      </c>
      <c r="U823" s="13">
        <v>75</v>
      </c>
      <c r="V823" s="14">
        <v>6</v>
      </c>
      <c r="W823" s="14">
        <v>23</v>
      </c>
      <c r="X823" s="14" t="s">
        <v>28</v>
      </c>
    </row>
    <row r="824" spans="1:24" s="15" customFormat="1" ht="42" customHeight="1" x14ac:dyDescent="0.25">
      <c r="A824" s="53">
        <v>26.05</v>
      </c>
      <c r="B824" s="42">
        <v>5601</v>
      </c>
      <c r="C824" s="43" t="str">
        <f t="shared" si="19"/>
        <v>Tech Sheet</v>
      </c>
      <c r="D824" s="44" t="s">
        <v>73</v>
      </c>
      <c r="E824" s="48" t="s">
        <v>2039</v>
      </c>
      <c r="F824" s="49" t="s">
        <v>2043</v>
      </c>
      <c r="G824" s="10">
        <v>2024</v>
      </c>
      <c r="H824" s="11" t="s">
        <v>302</v>
      </c>
      <c r="I824" s="10" t="s">
        <v>40</v>
      </c>
      <c r="J824" s="11" t="s">
        <v>41</v>
      </c>
      <c r="K824" s="10" t="s">
        <v>2031</v>
      </c>
      <c r="L824" s="10" t="s">
        <v>1003</v>
      </c>
      <c r="M824" s="12" t="s">
        <v>2042</v>
      </c>
      <c r="N824" s="12">
        <v>0.14000000000000001</v>
      </c>
      <c r="O824" s="11" t="s">
        <v>39</v>
      </c>
      <c r="P824" s="11" t="s">
        <v>39</v>
      </c>
      <c r="Q824" s="11" t="s">
        <v>39</v>
      </c>
      <c r="R824" s="11" t="s">
        <v>28</v>
      </c>
      <c r="S824" s="11" t="s">
        <v>28</v>
      </c>
      <c r="T824" s="10" t="s">
        <v>28</v>
      </c>
      <c r="U824" s="13">
        <v>75</v>
      </c>
      <c r="V824" s="14">
        <v>6</v>
      </c>
      <c r="W824" s="14">
        <v>8</v>
      </c>
      <c r="X824" s="14" t="s">
        <v>28</v>
      </c>
    </row>
    <row r="825" spans="1:24" s="15" customFormat="1" ht="42" customHeight="1" x14ac:dyDescent="0.25">
      <c r="A825" s="53">
        <v>26.06</v>
      </c>
      <c r="B825" s="42">
        <v>5602</v>
      </c>
      <c r="C825" s="43" t="str">
        <f t="shared" si="19"/>
        <v>Tech Sheet</v>
      </c>
      <c r="D825" s="44" t="s">
        <v>73</v>
      </c>
      <c r="E825" s="48" t="s">
        <v>2044</v>
      </c>
      <c r="F825" s="49" t="s">
        <v>2046</v>
      </c>
      <c r="G825" s="10">
        <v>2025</v>
      </c>
      <c r="H825" s="11" t="s">
        <v>302</v>
      </c>
      <c r="I825" s="10" t="s">
        <v>40</v>
      </c>
      <c r="J825" s="11" t="s">
        <v>29</v>
      </c>
      <c r="K825" s="10" t="s">
        <v>2031</v>
      </c>
      <c r="L825" s="10" t="s">
        <v>1653</v>
      </c>
      <c r="M825" s="12" t="s">
        <v>2045</v>
      </c>
      <c r="N825" s="12">
        <v>0.13</v>
      </c>
      <c r="O825" s="11" t="s">
        <v>39</v>
      </c>
      <c r="P825" s="11" t="s">
        <v>39</v>
      </c>
      <c r="Q825" s="11" t="s">
        <v>39</v>
      </c>
      <c r="R825" s="11" t="s">
        <v>28</v>
      </c>
      <c r="S825" s="11" t="s">
        <v>28</v>
      </c>
      <c r="T825" s="10" t="s">
        <v>28</v>
      </c>
      <c r="U825" s="13">
        <v>75</v>
      </c>
      <c r="V825" s="14">
        <v>6</v>
      </c>
      <c r="W825" s="14">
        <v>8</v>
      </c>
      <c r="X825" s="14" t="s">
        <v>28</v>
      </c>
    </row>
    <row r="826" spans="1:24" s="15" customFormat="1" ht="42" customHeight="1" x14ac:dyDescent="0.25">
      <c r="A826" s="53">
        <v>26.2</v>
      </c>
      <c r="B826" s="42">
        <v>2457</v>
      </c>
      <c r="C826" s="43" t="str">
        <f t="shared" si="19"/>
        <v>Tech Sheet</v>
      </c>
      <c r="D826" s="44" t="s">
        <v>372</v>
      </c>
      <c r="E826" s="48" t="s">
        <v>509</v>
      </c>
      <c r="F826" s="49" t="s">
        <v>510</v>
      </c>
      <c r="G826" s="10">
        <v>2024</v>
      </c>
      <c r="H826" s="11" t="s">
        <v>507</v>
      </c>
      <c r="I826" s="10" t="s">
        <v>40</v>
      </c>
      <c r="J826" s="11" t="s">
        <v>29</v>
      </c>
      <c r="K826" s="10" t="s">
        <v>508</v>
      </c>
      <c r="L826" s="10" t="s">
        <v>205</v>
      </c>
      <c r="M826" s="12" t="s">
        <v>206</v>
      </c>
      <c r="N826" s="12">
        <v>0.125</v>
      </c>
      <c r="O826" s="11" t="s">
        <v>37</v>
      </c>
      <c r="P826" s="11" t="s">
        <v>37</v>
      </c>
      <c r="Q826" s="11" t="s">
        <v>28</v>
      </c>
      <c r="R826" s="11" t="s">
        <v>28</v>
      </c>
      <c r="S826" s="11" t="s">
        <v>28</v>
      </c>
      <c r="T826" s="10" t="s">
        <v>28</v>
      </c>
      <c r="U826" s="13">
        <v>75</v>
      </c>
      <c r="V826" s="14">
        <v>6</v>
      </c>
      <c r="W826" s="14">
        <v>23</v>
      </c>
      <c r="X826" s="14" t="s">
        <v>28</v>
      </c>
    </row>
    <row r="827" spans="1:24" s="15" customFormat="1" ht="42" customHeight="1" x14ac:dyDescent="0.25">
      <c r="A827" s="53">
        <v>26.2</v>
      </c>
      <c r="B827" s="42">
        <v>2457</v>
      </c>
      <c r="C827" s="43" t="str">
        <f t="shared" si="19"/>
        <v>Tech Sheet</v>
      </c>
      <c r="D827" s="44" t="s">
        <v>372</v>
      </c>
      <c r="E827" s="48" t="s">
        <v>509</v>
      </c>
      <c r="F827" s="49" t="s">
        <v>510</v>
      </c>
      <c r="G827" s="10">
        <v>2025</v>
      </c>
      <c r="H827" s="11" t="s">
        <v>507</v>
      </c>
      <c r="I827" s="10" t="s">
        <v>40</v>
      </c>
      <c r="J827" s="11" t="s">
        <v>29</v>
      </c>
      <c r="K827" s="10" t="s">
        <v>508</v>
      </c>
      <c r="L827" s="10" t="s">
        <v>205</v>
      </c>
      <c r="M827" s="12" t="s">
        <v>206</v>
      </c>
      <c r="N827" s="12">
        <v>0.125</v>
      </c>
      <c r="O827" s="11" t="s">
        <v>39</v>
      </c>
      <c r="P827" s="11" t="s">
        <v>39</v>
      </c>
      <c r="Q827" s="11" t="s">
        <v>39</v>
      </c>
      <c r="R827" s="11" t="s">
        <v>28</v>
      </c>
      <c r="S827" s="11" t="s">
        <v>28</v>
      </c>
      <c r="T827" s="10" t="s">
        <v>28</v>
      </c>
      <c r="U827" s="13">
        <v>75</v>
      </c>
      <c r="V827" s="14">
        <v>6</v>
      </c>
      <c r="W827" s="14">
        <v>23</v>
      </c>
      <c r="X827" s="14" t="s">
        <v>28</v>
      </c>
    </row>
    <row r="828" spans="1:24" s="15" customFormat="1" ht="42" customHeight="1" x14ac:dyDescent="0.25">
      <c r="A828" s="53">
        <v>26.23</v>
      </c>
      <c r="B828" s="42">
        <v>2461</v>
      </c>
      <c r="C828" s="43" t="str">
        <f t="shared" si="19"/>
        <v>Tech Sheet</v>
      </c>
      <c r="D828" s="44" t="s">
        <v>372</v>
      </c>
      <c r="E828" s="48" t="s">
        <v>517</v>
      </c>
      <c r="F828" s="49" t="s">
        <v>518</v>
      </c>
      <c r="G828" s="10">
        <v>2022</v>
      </c>
      <c r="H828" s="11" t="s">
        <v>507</v>
      </c>
      <c r="I828" s="10" t="s">
        <v>40</v>
      </c>
      <c r="J828" s="11" t="s">
        <v>41</v>
      </c>
      <c r="K828" s="10" t="s">
        <v>508</v>
      </c>
      <c r="L828" s="10" t="s">
        <v>178</v>
      </c>
      <c r="M828" s="12" t="s">
        <v>179</v>
      </c>
      <c r="N828" s="12">
        <v>0.14000000000000001</v>
      </c>
      <c r="O828" s="11" t="s">
        <v>37</v>
      </c>
      <c r="P828" s="11" t="s">
        <v>37</v>
      </c>
      <c r="Q828" s="11" t="s">
        <v>28</v>
      </c>
      <c r="R828" s="11" t="s">
        <v>28</v>
      </c>
      <c r="S828" s="11" t="s">
        <v>28</v>
      </c>
      <c r="T828" s="10" t="s">
        <v>28</v>
      </c>
      <c r="U828" s="13">
        <v>75</v>
      </c>
      <c r="V828" s="14">
        <v>6</v>
      </c>
      <c r="W828" s="14">
        <v>23</v>
      </c>
      <c r="X828" s="14" t="s">
        <v>28</v>
      </c>
    </row>
    <row r="829" spans="1:24" s="15" customFormat="1" ht="42" customHeight="1" x14ac:dyDescent="0.25">
      <c r="A829" s="53">
        <v>26.25</v>
      </c>
      <c r="B829" s="42">
        <v>5411</v>
      </c>
      <c r="C829" s="43" t="str">
        <f t="shared" si="19"/>
        <v>Tech Sheet</v>
      </c>
      <c r="D829" s="44" t="s">
        <v>90</v>
      </c>
      <c r="E829" s="48" t="s">
        <v>1797</v>
      </c>
      <c r="F829" s="49" t="s">
        <v>1799</v>
      </c>
      <c r="G829" s="10">
        <v>2015</v>
      </c>
      <c r="H829" s="11" t="s">
        <v>146</v>
      </c>
      <c r="I829" s="10" t="s">
        <v>40</v>
      </c>
      <c r="J829" s="11" t="s">
        <v>41</v>
      </c>
      <c r="K829" s="10" t="s">
        <v>221</v>
      </c>
      <c r="L829" s="10" t="s">
        <v>149</v>
      </c>
      <c r="M829" s="12" t="s">
        <v>1798</v>
      </c>
      <c r="N829" s="12">
        <v>0.13500000000000001</v>
      </c>
      <c r="O829" s="11" t="s">
        <v>37</v>
      </c>
      <c r="P829" s="11" t="s">
        <v>37</v>
      </c>
      <c r="Q829" s="11" t="s">
        <v>28</v>
      </c>
      <c r="R829" s="11" t="s">
        <v>28</v>
      </c>
      <c r="S829" s="11" t="s">
        <v>28</v>
      </c>
      <c r="T829" s="10" t="s">
        <v>28</v>
      </c>
      <c r="U829" s="13">
        <v>75</v>
      </c>
      <c r="V829" s="14">
        <v>12</v>
      </c>
      <c r="W829" s="14">
        <v>12</v>
      </c>
      <c r="X829" s="14" t="s">
        <v>28</v>
      </c>
    </row>
    <row r="830" spans="1:24" s="15" customFormat="1" ht="42" customHeight="1" x14ac:dyDescent="0.25">
      <c r="A830" s="53">
        <v>26.25</v>
      </c>
      <c r="B830" s="42">
        <v>5601</v>
      </c>
      <c r="C830" s="43" t="str">
        <f t="shared" si="19"/>
        <v>Tech Sheet</v>
      </c>
      <c r="D830" s="44" t="s">
        <v>73</v>
      </c>
      <c r="E830" s="48" t="s">
        <v>2039</v>
      </c>
      <c r="F830" s="49" t="s">
        <v>2041</v>
      </c>
      <c r="G830" s="10">
        <v>2023</v>
      </c>
      <c r="H830" s="11" t="s">
        <v>302</v>
      </c>
      <c r="I830" s="10" t="s">
        <v>40</v>
      </c>
      <c r="J830" s="11" t="s">
        <v>41</v>
      </c>
      <c r="K830" s="10" t="s">
        <v>2031</v>
      </c>
      <c r="L830" s="10" t="s">
        <v>1003</v>
      </c>
      <c r="M830" s="12" t="s">
        <v>2040</v>
      </c>
      <c r="N830" s="12">
        <v>0.14499999999999999</v>
      </c>
      <c r="O830" s="11" t="s">
        <v>37</v>
      </c>
      <c r="P830" s="11" t="s">
        <v>37</v>
      </c>
      <c r="Q830" s="11" t="s">
        <v>37</v>
      </c>
      <c r="R830" s="11" t="s">
        <v>28</v>
      </c>
      <c r="S830" s="11" t="s">
        <v>28</v>
      </c>
      <c r="T830" s="10" t="s">
        <v>28</v>
      </c>
      <c r="U830" s="13">
        <v>75</v>
      </c>
      <c r="V830" s="14">
        <v>6</v>
      </c>
      <c r="W830" s="14">
        <v>8</v>
      </c>
      <c r="X830" s="14" t="s">
        <v>28</v>
      </c>
    </row>
    <row r="831" spans="1:24" s="15" customFormat="1" ht="42" customHeight="1" x14ac:dyDescent="0.25">
      <c r="A831" s="53">
        <v>26.29</v>
      </c>
      <c r="B831" s="42">
        <v>5602</v>
      </c>
      <c r="C831" s="43" t="str">
        <f t="shared" si="19"/>
        <v>Tech Sheet</v>
      </c>
      <c r="D831" s="44" t="s">
        <v>73</v>
      </c>
      <c r="E831" s="48" t="s">
        <v>2044</v>
      </c>
      <c r="F831" s="49" t="s">
        <v>2046</v>
      </c>
      <c r="G831" s="10">
        <v>2023</v>
      </c>
      <c r="H831" s="11" t="s">
        <v>302</v>
      </c>
      <c r="I831" s="10" t="s">
        <v>40</v>
      </c>
      <c r="J831" s="11" t="s">
        <v>29</v>
      </c>
      <c r="K831" s="10" t="s">
        <v>2031</v>
      </c>
      <c r="L831" s="10" t="s">
        <v>1653</v>
      </c>
      <c r="M831" s="12" t="s">
        <v>2045</v>
      </c>
      <c r="N831" s="12">
        <v>0.13500000000000001</v>
      </c>
      <c r="O831" s="11" t="s">
        <v>28</v>
      </c>
      <c r="P831" s="11" t="s">
        <v>28</v>
      </c>
      <c r="Q831" s="11" t="s">
        <v>37</v>
      </c>
      <c r="R831" s="11" t="s">
        <v>28</v>
      </c>
      <c r="S831" s="11" t="s">
        <v>28</v>
      </c>
      <c r="T831" s="10" t="s">
        <v>28</v>
      </c>
      <c r="U831" s="13">
        <v>75</v>
      </c>
      <c r="V831" s="14">
        <v>6</v>
      </c>
      <c r="W831" s="14">
        <v>8</v>
      </c>
      <c r="X831" s="14" t="s">
        <v>28</v>
      </c>
    </row>
    <row r="832" spans="1:24" s="15" customFormat="1" ht="42" customHeight="1" x14ac:dyDescent="0.25">
      <c r="A832" s="53">
        <v>26.3</v>
      </c>
      <c r="B832" s="42">
        <v>6600</v>
      </c>
      <c r="C832" s="43" t="str">
        <f t="shared" si="19"/>
        <v>Tech Sheet</v>
      </c>
      <c r="D832" s="44" t="s">
        <v>251</v>
      </c>
      <c r="E832" s="48" t="s">
        <v>2453</v>
      </c>
      <c r="F832" s="49" t="s">
        <v>2454</v>
      </c>
      <c r="G832" s="10">
        <v>2024</v>
      </c>
      <c r="H832" s="11" t="s">
        <v>252</v>
      </c>
      <c r="I832" s="10" t="s">
        <v>40</v>
      </c>
      <c r="J832" s="11" t="s">
        <v>29</v>
      </c>
      <c r="K832" s="10" t="s">
        <v>253</v>
      </c>
      <c r="L832" s="10" t="s">
        <v>205</v>
      </c>
      <c r="M832" s="12" t="s">
        <v>206</v>
      </c>
      <c r="N832" s="12">
        <v>7.4999999999999997E-2</v>
      </c>
      <c r="O832" s="11" t="s">
        <v>39</v>
      </c>
      <c r="P832" s="11" t="s">
        <v>39</v>
      </c>
      <c r="Q832" s="11" t="s">
        <v>39</v>
      </c>
      <c r="R832" s="11" t="s">
        <v>28</v>
      </c>
      <c r="S832" s="11" t="s">
        <v>28</v>
      </c>
      <c r="T832" s="10" t="s">
        <v>28</v>
      </c>
      <c r="U832" s="13">
        <v>75</v>
      </c>
      <c r="V832" s="14">
        <v>12</v>
      </c>
      <c r="W832" s="14">
        <v>10</v>
      </c>
      <c r="X832" s="14" t="s">
        <v>28</v>
      </c>
    </row>
    <row r="833" spans="1:24" s="15" customFormat="1" ht="42" customHeight="1" x14ac:dyDescent="0.25">
      <c r="A833" s="53">
        <v>26.32</v>
      </c>
      <c r="B833" s="42">
        <v>8344</v>
      </c>
      <c r="C833" s="43" t="str">
        <f t="shared" si="19"/>
        <v>Tech Sheet</v>
      </c>
      <c r="D833" s="44" t="s">
        <v>78</v>
      </c>
      <c r="E833" s="48" t="s">
        <v>2633</v>
      </c>
      <c r="F833" s="49" t="s">
        <v>2634</v>
      </c>
      <c r="G833" s="10">
        <v>2023</v>
      </c>
      <c r="H833" s="11" t="s">
        <v>79</v>
      </c>
      <c r="I833" s="10" t="s">
        <v>40</v>
      </c>
      <c r="J833" s="11" t="s">
        <v>29</v>
      </c>
      <c r="K833" s="10" t="s">
        <v>80</v>
      </c>
      <c r="L833" s="10" t="s">
        <v>81</v>
      </c>
      <c r="M833" s="12" t="s">
        <v>82</v>
      </c>
      <c r="N833" s="12">
        <v>0.129</v>
      </c>
      <c r="O833" s="11" t="s">
        <v>37</v>
      </c>
      <c r="P833" s="11" t="s">
        <v>28</v>
      </c>
      <c r="Q833" s="11" t="s">
        <v>28</v>
      </c>
      <c r="R833" s="11" t="s">
        <v>37</v>
      </c>
      <c r="S833" s="11" t="s">
        <v>28</v>
      </c>
      <c r="T833" s="10" t="s">
        <v>28</v>
      </c>
      <c r="U833" s="13">
        <v>75</v>
      </c>
      <c r="V833" s="14">
        <v>12</v>
      </c>
      <c r="W833" s="14">
        <v>11</v>
      </c>
      <c r="X833" s="14" t="s">
        <v>28</v>
      </c>
    </row>
    <row r="834" spans="1:24" s="15" customFormat="1" ht="42" customHeight="1" x14ac:dyDescent="0.25">
      <c r="A834" s="53">
        <v>26.36</v>
      </c>
      <c r="B834" s="42">
        <v>8344</v>
      </c>
      <c r="C834" s="43" t="str">
        <f t="shared" si="19"/>
        <v>Tech Sheet</v>
      </c>
      <c r="D834" s="44" t="s">
        <v>78</v>
      </c>
      <c r="E834" s="48" t="s">
        <v>2633</v>
      </c>
      <c r="F834" s="49" t="s">
        <v>2634</v>
      </c>
      <c r="G834" s="10">
        <v>2024</v>
      </c>
      <c r="H834" s="11" t="s">
        <v>79</v>
      </c>
      <c r="I834" s="10" t="s">
        <v>40</v>
      </c>
      <c r="J834" s="11" t="s">
        <v>29</v>
      </c>
      <c r="K834" s="10" t="s">
        <v>80</v>
      </c>
      <c r="L834" s="10" t="s">
        <v>81</v>
      </c>
      <c r="M834" s="12" t="s">
        <v>82</v>
      </c>
      <c r="N834" s="12">
        <v>0.13</v>
      </c>
      <c r="O834" s="11" t="s">
        <v>39</v>
      </c>
      <c r="P834" s="11" t="s">
        <v>39</v>
      </c>
      <c r="Q834" s="11" t="s">
        <v>39</v>
      </c>
      <c r="R834" s="11" t="s">
        <v>37</v>
      </c>
      <c r="S834" s="11" t="s">
        <v>28</v>
      </c>
      <c r="T834" s="10" t="s">
        <v>28</v>
      </c>
      <c r="U834" s="13">
        <v>75</v>
      </c>
      <c r="V834" s="14">
        <v>12</v>
      </c>
      <c r="W834" s="14">
        <v>11</v>
      </c>
      <c r="X834" s="14" t="s">
        <v>28</v>
      </c>
    </row>
    <row r="835" spans="1:24" s="15" customFormat="1" ht="42" customHeight="1" x14ac:dyDescent="0.25">
      <c r="A835" s="53">
        <v>26.37</v>
      </c>
      <c r="B835" s="42">
        <v>2365</v>
      </c>
      <c r="C835" s="43"/>
      <c r="D835" s="44" t="s">
        <v>25</v>
      </c>
      <c r="E835" s="48" t="s">
        <v>483</v>
      </c>
      <c r="F835" s="49" t="s">
        <v>486</v>
      </c>
      <c r="G835" s="10">
        <v>2023</v>
      </c>
      <c r="H835" s="11" t="s">
        <v>152</v>
      </c>
      <c r="I835" s="10" t="s">
        <v>40</v>
      </c>
      <c r="J835" s="11" t="s">
        <v>41</v>
      </c>
      <c r="K835" s="10" t="s">
        <v>153</v>
      </c>
      <c r="L835" s="10" t="s">
        <v>484</v>
      </c>
      <c r="M835" s="12" t="s">
        <v>485</v>
      </c>
      <c r="N835" s="12">
        <v>0.14499999999999999</v>
      </c>
      <c r="O835" s="11" t="s">
        <v>37</v>
      </c>
      <c r="P835" s="11" t="s">
        <v>37</v>
      </c>
      <c r="Q835" s="11" t="s">
        <v>28</v>
      </c>
      <c r="R835" s="11" t="s">
        <v>37</v>
      </c>
      <c r="S835" s="11" t="s">
        <v>28</v>
      </c>
      <c r="T835" s="10" t="s">
        <v>28</v>
      </c>
      <c r="U835" s="13">
        <v>75</v>
      </c>
      <c r="V835" s="14">
        <v>6</v>
      </c>
      <c r="W835" s="14">
        <v>11</v>
      </c>
      <c r="X835" s="14" t="s">
        <v>28</v>
      </c>
    </row>
    <row r="836" spans="1:24" s="15" customFormat="1" ht="42" customHeight="1" x14ac:dyDescent="0.25">
      <c r="A836" s="53">
        <v>26.37</v>
      </c>
      <c r="B836" s="42">
        <v>2365</v>
      </c>
      <c r="C836" s="43" t="str">
        <f t="shared" ref="C836:C867" si="20">HYPERLINK("http://www.alliancewine.com/-"&amp;IF(UPPER(G836)="N/V",0,G836)&amp;"-"&amp;B836,"Tech Sheet")</f>
        <v>Tech Sheet</v>
      </c>
      <c r="D836" s="44" t="s">
        <v>25</v>
      </c>
      <c r="E836" s="48" t="s">
        <v>483</v>
      </c>
      <c r="F836" s="49" t="s">
        <v>486</v>
      </c>
      <c r="G836" s="10">
        <v>2024</v>
      </c>
      <c r="H836" s="11" t="s">
        <v>152</v>
      </c>
      <c r="I836" s="10" t="s">
        <v>40</v>
      </c>
      <c r="J836" s="11" t="s">
        <v>41</v>
      </c>
      <c r="K836" s="10" t="s">
        <v>153</v>
      </c>
      <c r="L836" s="10" t="s">
        <v>484</v>
      </c>
      <c r="M836" s="12" t="s">
        <v>485</v>
      </c>
      <c r="N836" s="12">
        <v>0.14499999999999999</v>
      </c>
      <c r="O836" s="11" t="s">
        <v>39</v>
      </c>
      <c r="P836" s="11" t="s">
        <v>39</v>
      </c>
      <c r="Q836" s="11" t="s">
        <v>39</v>
      </c>
      <c r="R836" s="11" t="s">
        <v>37</v>
      </c>
      <c r="S836" s="11" t="s">
        <v>28</v>
      </c>
      <c r="T836" s="10" t="s">
        <v>28</v>
      </c>
      <c r="U836" s="13">
        <v>75</v>
      </c>
      <c r="V836" s="14">
        <v>6</v>
      </c>
      <c r="W836" s="14">
        <v>11</v>
      </c>
      <c r="X836" s="14" t="s">
        <v>28</v>
      </c>
    </row>
    <row r="837" spans="1:24" s="15" customFormat="1" ht="42" customHeight="1" x14ac:dyDescent="0.25">
      <c r="A837" s="53">
        <v>26.46</v>
      </c>
      <c r="B837" s="42">
        <v>4963</v>
      </c>
      <c r="C837" s="43" t="str">
        <f t="shared" si="20"/>
        <v>Tech Sheet</v>
      </c>
      <c r="D837" s="44" t="s">
        <v>90</v>
      </c>
      <c r="E837" s="48" t="s">
        <v>1596</v>
      </c>
      <c r="F837" s="49" t="s">
        <v>1599</v>
      </c>
      <c r="G837" s="10">
        <v>2024</v>
      </c>
      <c r="H837" s="11" t="s">
        <v>447</v>
      </c>
      <c r="I837" s="10" t="s">
        <v>40</v>
      </c>
      <c r="J837" s="11" t="s">
        <v>29</v>
      </c>
      <c r="K837" s="10" t="s">
        <v>448</v>
      </c>
      <c r="L837" s="10" t="s">
        <v>1597</v>
      </c>
      <c r="M837" s="12" t="s">
        <v>1598</v>
      </c>
      <c r="N837" s="12">
        <v>0.14000000000000001</v>
      </c>
      <c r="O837" s="11" t="s">
        <v>37</v>
      </c>
      <c r="P837" s="11" t="s">
        <v>37</v>
      </c>
      <c r="Q837" s="11" t="s">
        <v>37</v>
      </c>
      <c r="R837" s="11" t="s">
        <v>37</v>
      </c>
      <c r="S837" s="11" t="s">
        <v>37</v>
      </c>
      <c r="T837" s="10" t="s">
        <v>28</v>
      </c>
      <c r="U837" s="13">
        <v>50</v>
      </c>
      <c r="V837" s="14">
        <v>6</v>
      </c>
      <c r="W837" s="14">
        <v>21</v>
      </c>
      <c r="X837" s="14" t="s">
        <v>28</v>
      </c>
    </row>
    <row r="838" spans="1:24" s="15" customFormat="1" ht="42" customHeight="1" x14ac:dyDescent="0.25">
      <c r="A838" s="53">
        <v>26.49</v>
      </c>
      <c r="B838" s="42">
        <v>6600</v>
      </c>
      <c r="C838" s="43" t="str">
        <f t="shared" si="20"/>
        <v>Tech Sheet</v>
      </c>
      <c r="D838" s="44" t="s">
        <v>251</v>
      </c>
      <c r="E838" s="48" t="s">
        <v>2453</v>
      </c>
      <c r="F838" s="49" t="s">
        <v>2454</v>
      </c>
      <c r="G838" s="10">
        <v>2023</v>
      </c>
      <c r="H838" s="11" t="s">
        <v>252</v>
      </c>
      <c r="I838" s="10" t="s">
        <v>40</v>
      </c>
      <c r="J838" s="11" t="s">
        <v>29</v>
      </c>
      <c r="K838" s="10" t="s">
        <v>253</v>
      </c>
      <c r="L838" s="10" t="s">
        <v>205</v>
      </c>
      <c r="M838" s="12" t="s">
        <v>206</v>
      </c>
      <c r="N838" s="12">
        <v>0.08</v>
      </c>
      <c r="O838" s="11" t="s">
        <v>37</v>
      </c>
      <c r="P838" s="11" t="s">
        <v>37</v>
      </c>
      <c r="Q838" s="11" t="s">
        <v>28</v>
      </c>
      <c r="R838" s="11" t="s">
        <v>28</v>
      </c>
      <c r="S838" s="11" t="s">
        <v>28</v>
      </c>
      <c r="T838" s="10" t="s">
        <v>28</v>
      </c>
      <c r="U838" s="13">
        <v>75</v>
      </c>
      <c r="V838" s="14">
        <v>12</v>
      </c>
      <c r="W838" s="14">
        <v>10</v>
      </c>
      <c r="X838" s="14" t="s">
        <v>28</v>
      </c>
    </row>
    <row r="839" spans="1:24" s="15" customFormat="1" ht="42" customHeight="1" x14ac:dyDescent="0.25">
      <c r="A839" s="53">
        <v>26.49</v>
      </c>
      <c r="B839" s="42">
        <v>6600</v>
      </c>
      <c r="C839" s="43" t="str">
        <f t="shared" si="20"/>
        <v>Tech Sheet</v>
      </c>
      <c r="D839" s="44" t="s">
        <v>251</v>
      </c>
      <c r="E839" s="48" t="s">
        <v>2453</v>
      </c>
      <c r="F839" s="49" t="s">
        <v>2454</v>
      </c>
      <c r="G839" s="10">
        <v>2025</v>
      </c>
      <c r="H839" s="11" t="s">
        <v>252</v>
      </c>
      <c r="I839" s="10" t="s">
        <v>40</v>
      </c>
      <c r="J839" s="11" t="s">
        <v>29</v>
      </c>
      <c r="K839" s="10" t="s">
        <v>253</v>
      </c>
      <c r="L839" s="10" t="s">
        <v>205</v>
      </c>
      <c r="M839" s="12" t="s">
        <v>206</v>
      </c>
      <c r="N839" s="12">
        <v>0.08</v>
      </c>
      <c r="O839" s="11" t="s">
        <v>39</v>
      </c>
      <c r="P839" s="11" t="s">
        <v>39</v>
      </c>
      <c r="Q839" s="11" t="s">
        <v>39</v>
      </c>
      <c r="R839" s="11" t="s">
        <v>28</v>
      </c>
      <c r="S839" s="11" t="s">
        <v>28</v>
      </c>
      <c r="T839" s="10" t="s">
        <v>28</v>
      </c>
      <c r="U839" s="13">
        <v>75</v>
      </c>
      <c r="V839" s="14">
        <v>12</v>
      </c>
      <c r="W839" s="14">
        <v>10</v>
      </c>
      <c r="X839" s="14" t="s">
        <v>28</v>
      </c>
    </row>
    <row r="840" spans="1:24" s="15" customFormat="1" ht="42" customHeight="1" x14ac:dyDescent="0.25">
      <c r="A840" s="53">
        <v>26.5</v>
      </c>
      <c r="B840" s="42">
        <v>4382</v>
      </c>
      <c r="C840" s="43" t="str">
        <f t="shared" si="20"/>
        <v>Tech Sheet</v>
      </c>
      <c r="D840" s="44" t="s">
        <v>73</v>
      </c>
      <c r="E840" s="48" t="s">
        <v>1281</v>
      </c>
      <c r="F840" s="49" t="s">
        <v>1284</v>
      </c>
      <c r="G840" s="10">
        <v>2023</v>
      </c>
      <c r="H840" s="11" t="s">
        <v>220</v>
      </c>
      <c r="I840" s="10" t="s">
        <v>40</v>
      </c>
      <c r="J840" s="11" t="s">
        <v>29</v>
      </c>
      <c r="K840" s="10" t="s">
        <v>1268</v>
      </c>
      <c r="L840" s="10" t="s">
        <v>1282</v>
      </c>
      <c r="M840" s="12" t="s">
        <v>1283</v>
      </c>
      <c r="N840" s="12">
        <v>0.12</v>
      </c>
      <c r="O840" s="11" t="s">
        <v>37</v>
      </c>
      <c r="P840" s="11" t="s">
        <v>37</v>
      </c>
      <c r="Q840" s="11" t="s">
        <v>28</v>
      </c>
      <c r="R840" s="11" t="s">
        <v>28</v>
      </c>
      <c r="S840" s="11" t="s">
        <v>28</v>
      </c>
      <c r="T840" s="10" t="s">
        <v>28</v>
      </c>
      <c r="U840" s="13">
        <v>75</v>
      </c>
      <c r="V840" s="14">
        <v>6</v>
      </c>
      <c r="W840" s="14">
        <v>23</v>
      </c>
      <c r="X840" s="14" t="s">
        <v>28</v>
      </c>
    </row>
    <row r="841" spans="1:24" s="15" customFormat="1" ht="42" customHeight="1" x14ac:dyDescent="0.25">
      <c r="A841" s="53">
        <v>26.5</v>
      </c>
      <c r="B841" s="42">
        <v>4382</v>
      </c>
      <c r="C841" s="43" t="str">
        <f t="shared" si="20"/>
        <v>Tech Sheet</v>
      </c>
      <c r="D841" s="44" t="s">
        <v>73</v>
      </c>
      <c r="E841" s="48" t="s">
        <v>1281</v>
      </c>
      <c r="F841" s="49" t="s">
        <v>1284</v>
      </c>
      <c r="G841" s="10">
        <v>2024</v>
      </c>
      <c r="H841" s="11" t="s">
        <v>220</v>
      </c>
      <c r="I841" s="10" t="s">
        <v>40</v>
      </c>
      <c r="J841" s="11" t="s">
        <v>29</v>
      </c>
      <c r="K841" s="10" t="s">
        <v>1268</v>
      </c>
      <c r="L841" s="10" t="s">
        <v>1282</v>
      </c>
      <c r="M841" s="12" t="s">
        <v>1283</v>
      </c>
      <c r="N841" s="12">
        <v>0.12</v>
      </c>
      <c r="O841" s="11" t="s">
        <v>39</v>
      </c>
      <c r="P841" s="11" t="s">
        <v>39</v>
      </c>
      <c r="Q841" s="11" t="s">
        <v>39</v>
      </c>
      <c r="R841" s="11" t="s">
        <v>28</v>
      </c>
      <c r="S841" s="11" t="s">
        <v>28</v>
      </c>
      <c r="T841" s="10" t="s">
        <v>28</v>
      </c>
      <c r="U841" s="13">
        <v>75</v>
      </c>
      <c r="V841" s="14">
        <v>6</v>
      </c>
      <c r="W841" s="14">
        <v>23</v>
      </c>
      <c r="X841" s="14" t="s">
        <v>28</v>
      </c>
    </row>
    <row r="842" spans="1:24" s="15" customFormat="1" ht="42" customHeight="1" x14ac:dyDescent="0.25">
      <c r="A842" s="53">
        <v>26.5</v>
      </c>
      <c r="B842" s="42">
        <v>4776</v>
      </c>
      <c r="C842" s="43" t="str">
        <f t="shared" si="20"/>
        <v>Tech Sheet</v>
      </c>
      <c r="D842" s="44" t="s">
        <v>251</v>
      </c>
      <c r="E842" s="48" t="s">
        <v>1472</v>
      </c>
      <c r="F842" s="49" t="s">
        <v>1473</v>
      </c>
      <c r="G842" s="10">
        <v>2022</v>
      </c>
      <c r="H842" s="11" t="s">
        <v>252</v>
      </c>
      <c r="I842" s="10" t="s">
        <v>40</v>
      </c>
      <c r="J842" s="11" t="s">
        <v>29</v>
      </c>
      <c r="K842" s="10" t="s">
        <v>253</v>
      </c>
      <c r="L842" s="10" t="s">
        <v>205</v>
      </c>
      <c r="M842" s="12" t="s">
        <v>206</v>
      </c>
      <c r="N842" s="12">
        <v>0.08</v>
      </c>
      <c r="O842" s="11" t="s">
        <v>37</v>
      </c>
      <c r="P842" s="11" t="s">
        <v>37</v>
      </c>
      <c r="Q842" s="11" t="s">
        <v>28</v>
      </c>
      <c r="R842" s="11" t="s">
        <v>28</v>
      </c>
      <c r="S842" s="11" t="s">
        <v>28</v>
      </c>
      <c r="T842" s="10" t="s">
        <v>28</v>
      </c>
      <c r="U842" s="13">
        <v>75</v>
      </c>
      <c r="V842" s="14">
        <v>12</v>
      </c>
      <c r="W842" s="14">
        <v>0</v>
      </c>
      <c r="X842" s="14" t="s">
        <v>28</v>
      </c>
    </row>
    <row r="843" spans="1:24" s="15" customFormat="1" ht="42" customHeight="1" x14ac:dyDescent="0.25">
      <c r="A843" s="53">
        <v>26.5</v>
      </c>
      <c r="B843" s="42">
        <v>4776</v>
      </c>
      <c r="C843" s="43" t="str">
        <f t="shared" si="20"/>
        <v>Tech Sheet</v>
      </c>
      <c r="D843" s="44" t="s">
        <v>251</v>
      </c>
      <c r="E843" s="48" t="s">
        <v>1472</v>
      </c>
      <c r="F843" s="49" t="s">
        <v>1473</v>
      </c>
      <c r="G843" s="10">
        <v>2023</v>
      </c>
      <c r="H843" s="11" t="s">
        <v>252</v>
      </c>
      <c r="I843" s="10" t="s">
        <v>40</v>
      </c>
      <c r="J843" s="11" t="s">
        <v>29</v>
      </c>
      <c r="K843" s="10" t="s">
        <v>253</v>
      </c>
      <c r="L843" s="10" t="s">
        <v>205</v>
      </c>
      <c r="M843" s="12" t="s">
        <v>206</v>
      </c>
      <c r="N843" s="12">
        <v>0.08</v>
      </c>
      <c r="O843" s="11" t="s">
        <v>39</v>
      </c>
      <c r="P843" s="11" t="s">
        <v>39</v>
      </c>
      <c r="Q843" s="11" t="s">
        <v>39</v>
      </c>
      <c r="R843" s="11" t="s">
        <v>28</v>
      </c>
      <c r="S843" s="11" t="s">
        <v>28</v>
      </c>
      <c r="T843" s="10" t="s">
        <v>28</v>
      </c>
      <c r="U843" s="13">
        <v>75</v>
      </c>
      <c r="V843" s="14">
        <v>12</v>
      </c>
      <c r="W843" s="14">
        <v>0</v>
      </c>
      <c r="X843" s="14" t="s">
        <v>28</v>
      </c>
    </row>
    <row r="844" spans="1:24" s="15" customFormat="1" ht="42" customHeight="1" x14ac:dyDescent="0.25">
      <c r="A844" s="53">
        <v>26.5</v>
      </c>
      <c r="B844" s="42">
        <v>4776</v>
      </c>
      <c r="C844" s="43" t="str">
        <f t="shared" si="20"/>
        <v>Tech Sheet</v>
      </c>
      <c r="D844" s="44" t="s">
        <v>251</v>
      </c>
      <c r="E844" s="48" t="s">
        <v>1472</v>
      </c>
      <c r="F844" s="49" t="s">
        <v>1473</v>
      </c>
      <c r="G844" s="10">
        <v>2024</v>
      </c>
      <c r="H844" s="11" t="s">
        <v>252</v>
      </c>
      <c r="I844" s="10" t="s">
        <v>40</v>
      </c>
      <c r="J844" s="11" t="s">
        <v>29</v>
      </c>
      <c r="K844" s="10" t="s">
        <v>253</v>
      </c>
      <c r="L844" s="10" t="s">
        <v>205</v>
      </c>
      <c r="M844" s="12" t="s">
        <v>206</v>
      </c>
      <c r="N844" s="12">
        <v>0.08</v>
      </c>
      <c r="O844" s="11" t="s">
        <v>39</v>
      </c>
      <c r="P844" s="11" t="s">
        <v>39</v>
      </c>
      <c r="Q844" s="11" t="s">
        <v>39</v>
      </c>
      <c r="R844" s="11" t="s">
        <v>28</v>
      </c>
      <c r="S844" s="11" t="s">
        <v>28</v>
      </c>
      <c r="T844" s="10" t="s">
        <v>28</v>
      </c>
      <c r="U844" s="13">
        <v>75</v>
      </c>
      <c r="V844" s="14">
        <v>12</v>
      </c>
      <c r="W844" s="14">
        <v>0</v>
      </c>
      <c r="X844" s="14" t="s">
        <v>28</v>
      </c>
    </row>
    <row r="845" spans="1:24" s="15" customFormat="1" ht="42" customHeight="1" x14ac:dyDescent="0.25">
      <c r="A845" s="53">
        <v>26.6</v>
      </c>
      <c r="B845" s="42">
        <v>4996</v>
      </c>
      <c r="C845" s="43" t="str">
        <f t="shared" si="20"/>
        <v>Tech Sheet</v>
      </c>
      <c r="D845" s="44" t="s">
        <v>90</v>
      </c>
      <c r="E845" s="48" t="s">
        <v>1613</v>
      </c>
      <c r="F845" s="49" t="s">
        <v>1616</v>
      </c>
      <c r="G845" s="10">
        <v>2023</v>
      </c>
      <c r="H845" s="11" t="s">
        <v>1603</v>
      </c>
      <c r="I845" s="10" t="s">
        <v>40</v>
      </c>
      <c r="J845" s="11" t="s">
        <v>889</v>
      </c>
      <c r="K845" s="10" t="s">
        <v>1604</v>
      </c>
      <c r="L845" s="10" t="s">
        <v>1614</v>
      </c>
      <c r="M845" s="12" t="s">
        <v>1615</v>
      </c>
      <c r="N845" s="12">
        <v>0.13</v>
      </c>
      <c r="O845" s="11" t="s">
        <v>37</v>
      </c>
      <c r="P845" s="11" t="s">
        <v>37</v>
      </c>
      <c r="Q845" s="11" t="s">
        <v>28</v>
      </c>
      <c r="R845" s="11" t="s">
        <v>37</v>
      </c>
      <c r="S845" s="11" t="s">
        <v>28</v>
      </c>
      <c r="T845" s="10" t="s">
        <v>37</v>
      </c>
      <c r="U845" s="13">
        <v>75</v>
      </c>
      <c r="V845" s="14">
        <v>6</v>
      </c>
      <c r="W845" s="14">
        <v>8</v>
      </c>
      <c r="X845" s="14" t="s">
        <v>28</v>
      </c>
    </row>
    <row r="846" spans="1:24" s="15" customFormat="1" ht="42" customHeight="1" x14ac:dyDescent="0.25">
      <c r="A846" s="53">
        <v>26.6</v>
      </c>
      <c r="B846" s="42">
        <v>4996</v>
      </c>
      <c r="C846" s="43" t="str">
        <f t="shared" si="20"/>
        <v>Tech Sheet</v>
      </c>
      <c r="D846" s="44" t="s">
        <v>90</v>
      </c>
      <c r="E846" s="48" t="s">
        <v>1613</v>
      </c>
      <c r="F846" s="49" t="s">
        <v>1617</v>
      </c>
      <c r="G846" s="10">
        <v>2024</v>
      </c>
      <c r="H846" s="11" t="s">
        <v>1603</v>
      </c>
      <c r="I846" s="10" t="s">
        <v>40</v>
      </c>
      <c r="J846" s="11" t="s">
        <v>889</v>
      </c>
      <c r="K846" s="10" t="s">
        <v>1604</v>
      </c>
      <c r="L846" s="10" t="s">
        <v>1614</v>
      </c>
      <c r="M846" s="12" t="s">
        <v>1615</v>
      </c>
      <c r="N846" s="12">
        <v>0.13</v>
      </c>
      <c r="O846" s="11" t="s">
        <v>39</v>
      </c>
      <c r="P846" s="11" t="s">
        <v>39</v>
      </c>
      <c r="Q846" s="11" t="s">
        <v>39</v>
      </c>
      <c r="R846" s="11" t="s">
        <v>37</v>
      </c>
      <c r="S846" s="11" t="s">
        <v>28</v>
      </c>
      <c r="T846" s="10" t="s">
        <v>37</v>
      </c>
      <c r="U846" s="13">
        <v>75</v>
      </c>
      <c r="V846" s="14">
        <v>6</v>
      </c>
      <c r="W846" s="14">
        <v>8</v>
      </c>
      <c r="X846" s="14" t="s">
        <v>28</v>
      </c>
    </row>
    <row r="847" spans="1:24" s="15" customFormat="1" ht="42" customHeight="1" x14ac:dyDescent="0.25">
      <c r="A847" s="53">
        <v>26.67</v>
      </c>
      <c r="B847" s="42">
        <v>5718</v>
      </c>
      <c r="C847" s="43" t="str">
        <f t="shared" si="20"/>
        <v>Tech Sheet</v>
      </c>
      <c r="D847" s="44" t="s">
        <v>73</v>
      </c>
      <c r="E847" s="48" t="s">
        <v>2150</v>
      </c>
      <c r="F847" s="49" t="s">
        <v>2151</v>
      </c>
      <c r="G847" s="10">
        <v>2024</v>
      </c>
      <c r="H847" s="11" t="s">
        <v>98</v>
      </c>
      <c r="I847" s="10" t="s">
        <v>625</v>
      </c>
      <c r="J847" s="11" t="s">
        <v>41</v>
      </c>
      <c r="K847" s="10" t="s">
        <v>2011</v>
      </c>
      <c r="L847" s="10" t="s">
        <v>58</v>
      </c>
      <c r="M847" s="12" t="s">
        <v>59</v>
      </c>
      <c r="N847" s="12">
        <v>0.125</v>
      </c>
      <c r="O847" s="11" t="s">
        <v>39</v>
      </c>
      <c r="P847" s="11" t="s">
        <v>39</v>
      </c>
      <c r="Q847" s="11" t="s">
        <v>28</v>
      </c>
      <c r="R847" s="11" t="s">
        <v>28</v>
      </c>
      <c r="S847" s="11" t="s">
        <v>28</v>
      </c>
      <c r="T847" s="10" t="s">
        <v>28</v>
      </c>
      <c r="U847" s="13">
        <v>75</v>
      </c>
      <c r="V847" s="14">
        <v>12</v>
      </c>
      <c r="W847" s="14">
        <v>0</v>
      </c>
      <c r="X847" s="14" t="s">
        <v>28</v>
      </c>
    </row>
    <row r="848" spans="1:24" s="15" customFormat="1" ht="42" customHeight="1" x14ac:dyDescent="0.25">
      <c r="A848" s="53">
        <v>26.75</v>
      </c>
      <c r="B848" s="42">
        <v>6696</v>
      </c>
      <c r="C848" s="43" t="str">
        <f t="shared" si="20"/>
        <v>Tech Sheet</v>
      </c>
      <c r="D848" s="44" t="s">
        <v>73</v>
      </c>
      <c r="E848" s="48" t="s">
        <v>2559</v>
      </c>
      <c r="F848" s="49"/>
      <c r="G848" s="10">
        <v>2024</v>
      </c>
      <c r="H848" s="11" t="s">
        <v>98</v>
      </c>
      <c r="I848" s="10" t="s">
        <v>40</v>
      </c>
      <c r="J848" s="11" t="s">
        <v>41</v>
      </c>
      <c r="K848" s="10" t="s">
        <v>2003</v>
      </c>
      <c r="L848" s="10" t="s">
        <v>2560</v>
      </c>
      <c r="M848" s="12" t="s">
        <v>2561</v>
      </c>
      <c r="N848" s="12">
        <v>0.12</v>
      </c>
      <c r="O848" s="11" t="s">
        <v>39</v>
      </c>
      <c r="P848" s="11" t="s">
        <v>39</v>
      </c>
      <c r="Q848" s="11" t="s">
        <v>39</v>
      </c>
      <c r="R848" s="11" t="s">
        <v>37</v>
      </c>
      <c r="S848" s="11" t="s">
        <v>28</v>
      </c>
      <c r="T848" s="10" t="s">
        <v>28</v>
      </c>
      <c r="U848" s="13">
        <v>75</v>
      </c>
      <c r="V848" s="14">
        <v>6</v>
      </c>
      <c r="W848" s="14">
        <v>0</v>
      </c>
      <c r="X848" s="14" t="s">
        <v>28</v>
      </c>
    </row>
    <row r="849" spans="1:24" s="15" customFormat="1" ht="42" customHeight="1" x14ac:dyDescent="0.25">
      <c r="A849" s="53">
        <v>26.79</v>
      </c>
      <c r="B849" s="42">
        <v>1743</v>
      </c>
      <c r="C849" s="43" t="str">
        <f t="shared" si="20"/>
        <v>Tech Sheet</v>
      </c>
      <c r="D849" s="44" t="s">
        <v>90</v>
      </c>
      <c r="E849" s="48" t="s">
        <v>349</v>
      </c>
      <c r="F849" s="49" t="s">
        <v>351</v>
      </c>
      <c r="G849" s="10">
        <v>2022</v>
      </c>
      <c r="H849" s="11" t="s">
        <v>91</v>
      </c>
      <c r="I849" s="10" t="s">
        <v>40</v>
      </c>
      <c r="J849" s="11" t="s">
        <v>41</v>
      </c>
      <c r="K849" s="10" t="s">
        <v>347</v>
      </c>
      <c r="L849" s="10" t="s">
        <v>348</v>
      </c>
      <c r="M849" s="12" t="s">
        <v>350</v>
      </c>
      <c r="N849" s="12">
        <v>0.14000000000000001</v>
      </c>
      <c r="O849" s="11" t="s">
        <v>37</v>
      </c>
      <c r="P849" s="11" t="s">
        <v>37</v>
      </c>
      <c r="Q849" s="11" t="s">
        <v>28</v>
      </c>
      <c r="R849" s="11" t="s">
        <v>37</v>
      </c>
      <c r="S849" s="11" t="s">
        <v>37</v>
      </c>
      <c r="T849" s="10" t="s">
        <v>28</v>
      </c>
      <c r="U849" s="13">
        <v>75</v>
      </c>
      <c r="V849" s="14">
        <v>6</v>
      </c>
      <c r="W849" s="14">
        <v>21</v>
      </c>
      <c r="X849" s="14" t="s">
        <v>28</v>
      </c>
    </row>
    <row r="850" spans="1:24" s="15" customFormat="1" ht="42" customHeight="1" x14ac:dyDescent="0.25">
      <c r="A850" s="53">
        <v>26.79</v>
      </c>
      <c r="B850" s="42">
        <v>1743</v>
      </c>
      <c r="C850" s="43" t="str">
        <f t="shared" si="20"/>
        <v>Tech Sheet</v>
      </c>
      <c r="D850" s="44" t="s">
        <v>90</v>
      </c>
      <c r="E850" s="48" t="s">
        <v>349</v>
      </c>
      <c r="F850" s="49" t="s">
        <v>351</v>
      </c>
      <c r="G850" s="10">
        <v>2023</v>
      </c>
      <c r="H850" s="11" t="s">
        <v>91</v>
      </c>
      <c r="I850" s="10" t="s">
        <v>40</v>
      </c>
      <c r="J850" s="11" t="s">
        <v>41</v>
      </c>
      <c r="K850" s="10" t="s">
        <v>347</v>
      </c>
      <c r="L850" s="10" t="s">
        <v>212</v>
      </c>
      <c r="M850" s="12" t="s">
        <v>352</v>
      </c>
      <c r="N850" s="12">
        <v>0.14000000000000001</v>
      </c>
      <c r="O850" s="11" t="s">
        <v>37</v>
      </c>
      <c r="P850" s="11" t="s">
        <v>37</v>
      </c>
      <c r="Q850" s="11" t="s">
        <v>28</v>
      </c>
      <c r="R850" s="11" t="s">
        <v>37</v>
      </c>
      <c r="S850" s="11" t="s">
        <v>37</v>
      </c>
      <c r="T850" s="10" t="s">
        <v>28</v>
      </c>
      <c r="U850" s="13">
        <v>75</v>
      </c>
      <c r="V850" s="14">
        <v>6</v>
      </c>
      <c r="W850" s="14">
        <v>21</v>
      </c>
      <c r="X850" s="14" t="s">
        <v>28</v>
      </c>
    </row>
    <row r="851" spans="1:24" s="15" customFormat="1" ht="42" customHeight="1" x14ac:dyDescent="0.25">
      <c r="A851" s="53">
        <v>26.79</v>
      </c>
      <c r="B851" s="42">
        <v>1743</v>
      </c>
      <c r="C851" s="43" t="str">
        <f t="shared" si="20"/>
        <v>Tech Sheet</v>
      </c>
      <c r="D851" s="44" t="s">
        <v>90</v>
      </c>
      <c r="E851" s="48" t="s">
        <v>349</v>
      </c>
      <c r="F851" s="49" t="s">
        <v>351</v>
      </c>
      <c r="G851" s="10">
        <v>2024</v>
      </c>
      <c r="H851" s="11" t="s">
        <v>91</v>
      </c>
      <c r="I851" s="10" t="s">
        <v>40</v>
      </c>
      <c r="J851" s="11" t="s">
        <v>41</v>
      </c>
      <c r="K851" s="10" t="s">
        <v>347</v>
      </c>
      <c r="L851" s="10" t="s">
        <v>212</v>
      </c>
      <c r="M851" s="12" t="s">
        <v>352</v>
      </c>
      <c r="N851" s="12">
        <v>0.14000000000000001</v>
      </c>
      <c r="O851" s="11" t="s">
        <v>39</v>
      </c>
      <c r="P851" s="11" t="s">
        <v>39</v>
      </c>
      <c r="Q851" s="11" t="s">
        <v>28</v>
      </c>
      <c r="R851" s="11" t="s">
        <v>37</v>
      </c>
      <c r="S851" s="11" t="s">
        <v>37</v>
      </c>
      <c r="T851" s="10" t="s">
        <v>28</v>
      </c>
      <c r="U851" s="13">
        <v>75</v>
      </c>
      <c r="V851" s="14">
        <v>6</v>
      </c>
      <c r="W851" s="14">
        <v>21</v>
      </c>
      <c r="X851" s="14" t="s">
        <v>28</v>
      </c>
    </row>
    <row r="852" spans="1:24" s="15" customFormat="1" ht="42" customHeight="1" x14ac:dyDescent="0.25">
      <c r="A852" s="53">
        <v>26.79</v>
      </c>
      <c r="B852" s="42">
        <v>1744</v>
      </c>
      <c r="C852" s="43" t="str">
        <f t="shared" si="20"/>
        <v>Tech Sheet</v>
      </c>
      <c r="D852" s="44" t="s">
        <v>90</v>
      </c>
      <c r="E852" s="48" t="s">
        <v>353</v>
      </c>
      <c r="F852" s="49" t="s">
        <v>354</v>
      </c>
      <c r="G852" s="10">
        <v>2023</v>
      </c>
      <c r="H852" s="11" t="s">
        <v>91</v>
      </c>
      <c r="I852" s="10" t="s">
        <v>40</v>
      </c>
      <c r="J852" s="11" t="s">
        <v>29</v>
      </c>
      <c r="K852" s="10" t="s">
        <v>347</v>
      </c>
      <c r="L852" s="10" t="s">
        <v>95</v>
      </c>
      <c r="M852" s="12" t="s">
        <v>96</v>
      </c>
      <c r="N852" s="12">
        <v>0.12</v>
      </c>
      <c r="O852" s="11" t="s">
        <v>37</v>
      </c>
      <c r="P852" s="11" t="s">
        <v>37</v>
      </c>
      <c r="Q852" s="11" t="s">
        <v>28</v>
      </c>
      <c r="R852" s="11" t="s">
        <v>37</v>
      </c>
      <c r="S852" s="11" t="s">
        <v>37</v>
      </c>
      <c r="T852" s="10" t="s">
        <v>28</v>
      </c>
      <c r="U852" s="13">
        <v>75</v>
      </c>
      <c r="V852" s="14">
        <v>6</v>
      </c>
      <c r="W852" s="14">
        <v>21</v>
      </c>
      <c r="X852" s="14" t="s">
        <v>28</v>
      </c>
    </row>
    <row r="853" spans="1:24" s="15" customFormat="1" ht="42" customHeight="1" x14ac:dyDescent="0.25">
      <c r="A853" s="53">
        <v>26.79</v>
      </c>
      <c r="B853" s="42">
        <v>1744</v>
      </c>
      <c r="C853" s="43" t="str">
        <f t="shared" si="20"/>
        <v>Tech Sheet</v>
      </c>
      <c r="D853" s="44" t="s">
        <v>90</v>
      </c>
      <c r="E853" s="48" t="s">
        <v>353</v>
      </c>
      <c r="F853" s="49" t="s">
        <v>354</v>
      </c>
      <c r="G853" s="10">
        <v>2024</v>
      </c>
      <c r="H853" s="11" t="s">
        <v>91</v>
      </c>
      <c r="I853" s="10" t="s">
        <v>40</v>
      </c>
      <c r="J853" s="11" t="s">
        <v>29</v>
      </c>
      <c r="K853" s="10" t="s">
        <v>347</v>
      </c>
      <c r="L853" s="10" t="s">
        <v>95</v>
      </c>
      <c r="M853" s="12" t="s">
        <v>96</v>
      </c>
      <c r="N853" s="12">
        <v>0.12</v>
      </c>
      <c r="O853" s="11" t="s">
        <v>39</v>
      </c>
      <c r="P853" s="11" t="s">
        <v>39</v>
      </c>
      <c r="Q853" s="11" t="s">
        <v>39</v>
      </c>
      <c r="R853" s="11" t="s">
        <v>37</v>
      </c>
      <c r="S853" s="11" t="s">
        <v>37</v>
      </c>
      <c r="T853" s="10" t="s">
        <v>28</v>
      </c>
      <c r="U853" s="13">
        <v>75</v>
      </c>
      <c r="V853" s="14">
        <v>6</v>
      </c>
      <c r="W853" s="14">
        <v>21</v>
      </c>
      <c r="X853" s="14" t="s">
        <v>28</v>
      </c>
    </row>
    <row r="854" spans="1:24" s="15" customFormat="1" ht="42" customHeight="1" x14ac:dyDescent="0.25">
      <c r="A854" s="53">
        <v>26.79</v>
      </c>
      <c r="B854" s="42">
        <v>2922</v>
      </c>
      <c r="C854" s="43" t="str">
        <f t="shared" si="20"/>
        <v>Tech Sheet</v>
      </c>
      <c r="D854" s="44" t="s">
        <v>54</v>
      </c>
      <c r="E854" s="48" t="s">
        <v>728</v>
      </c>
      <c r="F854" s="49" t="s">
        <v>730</v>
      </c>
      <c r="G854" s="10">
        <v>2022</v>
      </c>
      <c r="H854" s="11" t="s">
        <v>55</v>
      </c>
      <c r="I854" s="10" t="s">
        <v>40</v>
      </c>
      <c r="J854" s="11" t="s">
        <v>41</v>
      </c>
      <c r="K854" s="10" t="s">
        <v>56</v>
      </c>
      <c r="L854" s="10" t="s">
        <v>58</v>
      </c>
      <c r="M854" s="12" t="s">
        <v>729</v>
      </c>
      <c r="N854" s="12">
        <v>0.13500000000000001</v>
      </c>
      <c r="O854" s="11" t="s">
        <v>37</v>
      </c>
      <c r="P854" s="11" t="s">
        <v>37</v>
      </c>
      <c r="Q854" s="11" t="s">
        <v>28</v>
      </c>
      <c r="R854" s="11" t="s">
        <v>37</v>
      </c>
      <c r="S854" s="11" t="s">
        <v>28</v>
      </c>
      <c r="T854" s="10" t="s">
        <v>28</v>
      </c>
      <c r="U854" s="13">
        <v>75</v>
      </c>
      <c r="V854" s="14">
        <v>6</v>
      </c>
      <c r="W854" s="14">
        <v>28</v>
      </c>
      <c r="X854" s="14" t="s">
        <v>28</v>
      </c>
    </row>
    <row r="855" spans="1:24" s="15" customFormat="1" ht="42" customHeight="1" x14ac:dyDescent="0.25">
      <c r="A855" s="53">
        <v>26.81</v>
      </c>
      <c r="B855" s="42">
        <v>1516</v>
      </c>
      <c r="C855" s="43" t="str">
        <f t="shared" si="20"/>
        <v>Tech Sheet</v>
      </c>
      <c r="D855" s="44" t="s">
        <v>90</v>
      </c>
      <c r="E855" s="48" t="s">
        <v>258</v>
      </c>
      <c r="F855" s="49" t="s">
        <v>261</v>
      </c>
      <c r="G855" s="10">
        <v>2024</v>
      </c>
      <c r="H855" s="11" t="s">
        <v>256</v>
      </c>
      <c r="I855" s="10" t="s">
        <v>40</v>
      </c>
      <c r="J855" s="11" t="s">
        <v>29</v>
      </c>
      <c r="K855" s="10" t="s">
        <v>257</v>
      </c>
      <c r="L855" s="10" t="s">
        <v>259</v>
      </c>
      <c r="M855" s="12" t="s">
        <v>260</v>
      </c>
      <c r="N855" s="12">
        <v>0.13500000000000001</v>
      </c>
      <c r="O855" s="11" t="s">
        <v>37</v>
      </c>
      <c r="P855" s="11" t="s">
        <v>37</v>
      </c>
      <c r="Q855" s="11" t="s">
        <v>28</v>
      </c>
      <c r="R855" s="11" t="s">
        <v>28</v>
      </c>
      <c r="S855" s="11" t="s">
        <v>28</v>
      </c>
      <c r="T855" s="10" t="s">
        <v>28</v>
      </c>
      <c r="U855" s="13">
        <v>75</v>
      </c>
      <c r="V855" s="14">
        <v>12</v>
      </c>
      <c r="W855" s="14">
        <v>12</v>
      </c>
      <c r="X855" s="14" t="s">
        <v>28</v>
      </c>
    </row>
    <row r="856" spans="1:24" s="15" customFormat="1" ht="42" customHeight="1" x14ac:dyDescent="0.25">
      <c r="A856" s="53">
        <v>26.86</v>
      </c>
      <c r="B856" s="42">
        <v>5661</v>
      </c>
      <c r="C856" s="43" t="str">
        <f t="shared" si="20"/>
        <v>Tech Sheet</v>
      </c>
      <c r="D856" s="44" t="s">
        <v>251</v>
      </c>
      <c r="E856" s="48" t="s">
        <v>2090</v>
      </c>
      <c r="F856" s="49" t="s">
        <v>2091</v>
      </c>
      <c r="G856" s="10">
        <v>2023</v>
      </c>
      <c r="H856" s="11" t="s">
        <v>2084</v>
      </c>
      <c r="I856" s="10" t="s">
        <v>40</v>
      </c>
      <c r="J856" s="11" t="s">
        <v>41</v>
      </c>
      <c r="K856" s="10" t="s">
        <v>2085</v>
      </c>
      <c r="L856" s="10" t="s">
        <v>178</v>
      </c>
      <c r="M856" s="12" t="s">
        <v>179</v>
      </c>
      <c r="N856" s="12">
        <v>0.13</v>
      </c>
      <c r="O856" s="11" t="s">
        <v>37</v>
      </c>
      <c r="P856" s="11" t="s">
        <v>37</v>
      </c>
      <c r="Q856" s="11" t="s">
        <v>28</v>
      </c>
      <c r="R856" s="11" t="s">
        <v>28</v>
      </c>
      <c r="S856" s="11" t="s">
        <v>28</v>
      </c>
      <c r="T856" s="10" t="s">
        <v>28</v>
      </c>
      <c r="U856" s="13">
        <v>75</v>
      </c>
      <c r="V856" s="14">
        <v>6</v>
      </c>
      <c r="W856" s="14">
        <v>0</v>
      </c>
      <c r="X856" s="14" t="s">
        <v>28</v>
      </c>
    </row>
    <row r="857" spans="1:24" s="15" customFormat="1" ht="42" customHeight="1" x14ac:dyDescent="0.25">
      <c r="A857" s="53">
        <v>26.86</v>
      </c>
      <c r="B857" s="42">
        <v>5661</v>
      </c>
      <c r="C857" s="43" t="str">
        <f t="shared" si="20"/>
        <v>Tech Sheet</v>
      </c>
      <c r="D857" s="44" t="s">
        <v>251</v>
      </c>
      <c r="E857" s="48" t="s">
        <v>2090</v>
      </c>
      <c r="F857" s="49" t="s">
        <v>2091</v>
      </c>
      <c r="G857" s="10">
        <v>2024</v>
      </c>
      <c r="H857" s="11" t="s">
        <v>2084</v>
      </c>
      <c r="I857" s="10" t="s">
        <v>40</v>
      </c>
      <c r="J857" s="11" t="s">
        <v>41</v>
      </c>
      <c r="K857" s="10" t="s">
        <v>2085</v>
      </c>
      <c r="L857" s="10" t="s">
        <v>178</v>
      </c>
      <c r="M857" s="12" t="s">
        <v>179</v>
      </c>
      <c r="N857" s="12">
        <v>0.13</v>
      </c>
      <c r="O857" s="11" t="s">
        <v>39</v>
      </c>
      <c r="P857" s="11" t="s">
        <v>39</v>
      </c>
      <c r="Q857" s="11" t="s">
        <v>39</v>
      </c>
      <c r="R857" s="11" t="s">
        <v>28</v>
      </c>
      <c r="S857" s="11" t="s">
        <v>28</v>
      </c>
      <c r="T857" s="10" t="s">
        <v>28</v>
      </c>
      <c r="U857" s="13">
        <v>75</v>
      </c>
      <c r="V857" s="14">
        <v>6</v>
      </c>
      <c r="W857" s="14">
        <v>0</v>
      </c>
      <c r="X857" s="14" t="s">
        <v>28</v>
      </c>
    </row>
    <row r="858" spans="1:24" s="15" customFormat="1" ht="42" customHeight="1" x14ac:dyDescent="0.25">
      <c r="A858" s="53">
        <v>26.86</v>
      </c>
      <c r="B858" s="42">
        <v>5661</v>
      </c>
      <c r="C858" s="43" t="str">
        <f t="shared" si="20"/>
        <v>Tech Sheet</v>
      </c>
      <c r="D858" s="44" t="s">
        <v>251</v>
      </c>
      <c r="E858" s="48" t="s">
        <v>2090</v>
      </c>
      <c r="F858" s="49" t="s">
        <v>2091</v>
      </c>
      <c r="G858" s="10">
        <v>2025</v>
      </c>
      <c r="H858" s="11" t="s">
        <v>2084</v>
      </c>
      <c r="I858" s="10" t="s">
        <v>40</v>
      </c>
      <c r="J858" s="11" t="s">
        <v>41</v>
      </c>
      <c r="K858" s="10" t="s">
        <v>2085</v>
      </c>
      <c r="L858" s="10" t="s">
        <v>178</v>
      </c>
      <c r="M858" s="12" t="s">
        <v>179</v>
      </c>
      <c r="N858" s="12">
        <v>0.13</v>
      </c>
      <c r="O858" s="11" t="s">
        <v>39</v>
      </c>
      <c r="P858" s="11" t="s">
        <v>39</v>
      </c>
      <c r="Q858" s="11" t="s">
        <v>39</v>
      </c>
      <c r="R858" s="11" t="s">
        <v>28</v>
      </c>
      <c r="S858" s="11" t="s">
        <v>28</v>
      </c>
      <c r="T858" s="10" t="s">
        <v>28</v>
      </c>
      <c r="U858" s="13">
        <v>75</v>
      </c>
      <c r="V858" s="14">
        <v>6</v>
      </c>
      <c r="W858" s="14">
        <v>0</v>
      </c>
      <c r="X858" s="14" t="s">
        <v>28</v>
      </c>
    </row>
    <row r="859" spans="1:24" s="15" customFormat="1" ht="42" customHeight="1" x14ac:dyDescent="0.25">
      <c r="A859" s="53">
        <v>26.87</v>
      </c>
      <c r="B859" s="42">
        <v>5650</v>
      </c>
      <c r="C859" s="43" t="str">
        <f t="shared" si="20"/>
        <v>Tech Sheet</v>
      </c>
      <c r="D859" s="44" t="s">
        <v>73</v>
      </c>
      <c r="E859" s="48" t="s">
        <v>2077</v>
      </c>
      <c r="F859" s="49" t="s">
        <v>2079</v>
      </c>
      <c r="G859" s="10">
        <v>2012</v>
      </c>
      <c r="H859" s="11" t="s">
        <v>74</v>
      </c>
      <c r="I859" s="10" t="s">
        <v>40</v>
      </c>
      <c r="J859" s="11" t="s">
        <v>41</v>
      </c>
      <c r="K859" s="10" t="s">
        <v>2076</v>
      </c>
      <c r="L859" s="10" t="s">
        <v>212</v>
      </c>
      <c r="M859" s="12" t="s">
        <v>2078</v>
      </c>
      <c r="N859" s="12">
        <v>0.13500000000000001</v>
      </c>
      <c r="O859" s="11" t="s">
        <v>39</v>
      </c>
      <c r="P859" s="11" t="s">
        <v>39</v>
      </c>
      <c r="Q859" s="11" t="s">
        <v>39</v>
      </c>
      <c r="R859" s="11" t="s">
        <v>28</v>
      </c>
      <c r="S859" s="11" t="s">
        <v>28</v>
      </c>
      <c r="T859" s="10" t="s">
        <v>28</v>
      </c>
      <c r="U859" s="13">
        <v>37</v>
      </c>
      <c r="V859" s="14">
        <v>24</v>
      </c>
      <c r="W859" s="14">
        <v>0</v>
      </c>
      <c r="X859" s="14" t="s">
        <v>28</v>
      </c>
    </row>
    <row r="860" spans="1:24" s="15" customFormat="1" ht="42" customHeight="1" x14ac:dyDescent="0.25">
      <c r="A860" s="53">
        <v>26.88</v>
      </c>
      <c r="B860" s="42">
        <v>5119</v>
      </c>
      <c r="C860" s="43" t="str">
        <f t="shared" si="20"/>
        <v>Tech Sheet</v>
      </c>
      <c r="D860" s="44" t="s">
        <v>78</v>
      </c>
      <c r="E860" s="48" t="s">
        <v>1684</v>
      </c>
      <c r="F860" s="49" t="s">
        <v>1686</v>
      </c>
      <c r="G860" s="10">
        <v>2023</v>
      </c>
      <c r="H860" s="11" t="s">
        <v>79</v>
      </c>
      <c r="I860" s="10" t="s">
        <v>40</v>
      </c>
      <c r="J860" s="11" t="s">
        <v>41</v>
      </c>
      <c r="K860" s="10" t="s">
        <v>80</v>
      </c>
      <c r="L860" s="10" t="s">
        <v>186</v>
      </c>
      <c r="M860" s="12" t="s">
        <v>546</v>
      </c>
      <c r="N860" s="12">
        <v>0.14000000000000001</v>
      </c>
      <c r="O860" s="11" t="s">
        <v>37</v>
      </c>
      <c r="P860" s="11" t="s">
        <v>28</v>
      </c>
      <c r="Q860" s="11" t="s">
        <v>28</v>
      </c>
      <c r="R860" s="11" t="s">
        <v>37</v>
      </c>
      <c r="S860" s="11" t="s">
        <v>28</v>
      </c>
      <c r="T860" s="10" t="s">
        <v>28</v>
      </c>
      <c r="U860" s="13">
        <v>75</v>
      </c>
      <c r="V860" s="14">
        <v>12</v>
      </c>
      <c r="W860" s="14">
        <v>11</v>
      </c>
      <c r="X860" s="14" t="s">
        <v>28</v>
      </c>
    </row>
    <row r="861" spans="1:24" s="15" customFormat="1" ht="42" customHeight="1" x14ac:dyDescent="0.25">
      <c r="A861" s="53">
        <v>26.88</v>
      </c>
      <c r="B861" s="42">
        <v>5718</v>
      </c>
      <c r="C861" s="43" t="str">
        <f t="shared" si="20"/>
        <v>Tech Sheet</v>
      </c>
      <c r="D861" s="44" t="s">
        <v>73</v>
      </c>
      <c r="E861" s="48" t="s">
        <v>2150</v>
      </c>
      <c r="F861" s="49" t="s">
        <v>2151</v>
      </c>
      <c r="G861" s="10">
        <v>2023</v>
      </c>
      <c r="H861" s="11" t="s">
        <v>98</v>
      </c>
      <c r="I861" s="10" t="s">
        <v>625</v>
      </c>
      <c r="J861" s="11" t="s">
        <v>41</v>
      </c>
      <c r="K861" s="10" t="s">
        <v>2011</v>
      </c>
      <c r="L861" s="10" t="s">
        <v>58</v>
      </c>
      <c r="M861" s="12" t="s">
        <v>59</v>
      </c>
      <c r="N861" s="12">
        <v>0.13</v>
      </c>
      <c r="O861" s="11" t="s">
        <v>39</v>
      </c>
      <c r="P861" s="11" t="s">
        <v>39</v>
      </c>
      <c r="Q861" s="11" t="s">
        <v>28</v>
      </c>
      <c r="R861" s="11" t="s">
        <v>28</v>
      </c>
      <c r="S861" s="11" t="s">
        <v>28</v>
      </c>
      <c r="T861" s="10" t="s">
        <v>28</v>
      </c>
      <c r="U861" s="13">
        <v>75</v>
      </c>
      <c r="V861" s="14">
        <v>12</v>
      </c>
      <c r="W861" s="14">
        <v>0</v>
      </c>
      <c r="X861" s="14" t="s">
        <v>28</v>
      </c>
    </row>
    <row r="862" spans="1:24" s="15" customFormat="1" ht="42" customHeight="1" x14ac:dyDescent="0.25">
      <c r="A862" s="53">
        <v>26.89</v>
      </c>
      <c r="B862" s="42">
        <v>2899</v>
      </c>
      <c r="C862" s="43" t="str">
        <f t="shared" si="20"/>
        <v>Tech Sheet</v>
      </c>
      <c r="D862" s="44" t="s">
        <v>78</v>
      </c>
      <c r="E862" s="48" t="s">
        <v>714</v>
      </c>
      <c r="F862" s="49" t="s">
        <v>715</v>
      </c>
      <c r="G862" s="10">
        <v>2023</v>
      </c>
      <c r="H862" s="11" t="s">
        <v>712</v>
      </c>
      <c r="I862" s="10" t="s">
        <v>121</v>
      </c>
      <c r="J862" s="11" t="s">
        <v>41</v>
      </c>
      <c r="K862" s="10" t="s">
        <v>713</v>
      </c>
      <c r="L862" s="10" t="s">
        <v>186</v>
      </c>
      <c r="M862" s="12" t="s">
        <v>546</v>
      </c>
      <c r="N862" s="12">
        <v>0.13500000000000001</v>
      </c>
      <c r="O862" s="11" t="s">
        <v>37</v>
      </c>
      <c r="P862" s="11" t="s">
        <v>37</v>
      </c>
      <c r="Q862" s="11" t="s">
        <v>28</v>
      </c>
      <c r="R862" s="11" t="s">
        <v>28</v>
      </c>
      <c r="S862" s="11" t="s">
        <v>28</v>
      </c>
      <c r="T862" s="10" t="s">
        <v>28</v>
      </c>
      <c r="U862" s="13">
        <v>75</v>
      </c>
      <c r="V862" s="14">
        <v>6</v>
      </c>
      <c r="W862" s="14">
        <v>20</v>
      </c>
      <c r="X862" s="14" t="s">
        <v>28</v>
      </c>
    </row>
    <row r="863" spans="1:24" s="15" customFormat="1" ht="42" customHeight="1" x14ac:dyDescent="0.25">
      <c r="A863" s="53">
        <v>26.89</v>
      </c>
      <c r="B863" s="42">
        <v>2899</v>
      </c>
      <c r="C863" s="43" t="str">
        <f t="shared" si="20"/>
        <v>Tech Sheet</v>
      </c>
      <c r="D863" s="44" t="s">
        <v>78</v>
      </c>
      <c r="E863" s="48" t="s">
        <v>714</v>
      </c>
      <c r="F863" s="49" t="s">
        <v>715</v>
      </c>
      <c r="G863" s="10">
        <v>2024</v>
      </c>
      <c r="H863" s="11" t="s">
        <v>712</v>
      </c>
      <c r="I863" s="10" t="s">
        <v>121</v>
      </c>
      <c r="J863" s="11" t="s">
        <v>41</v>
      </c>
      <c r="K863" s="10" t="s">
        <v>713</v>
      </c>
      <c r="L863" s="10" t="s">
        <v>186</v>
      </c>
      <c r="M863" s="12" t="s">
        <v>546</v>
      </c>
      <c r="N863" s="12">
        <v>0.13500000000000001</v>
      </c>
      <c r="O863" s="11" t="s">
        <v>39</v>
      </c>
      <c r="P863" s="11" t="s">
        <v>39</v>
      </c>
      <c r="Q863" s="11" t="s">
        <v>39</v>
      </c>
      <c r="R863" s="11" t="s">
        <v>28</v>
      </c>
      <c r="S863" s="11" t="s">
        <v>28</v>
      </c>
      <c r="T863" s="10" t="s">
        <v>28</v>
      </c>
      <c r="U863" s="13">
        <v>75</v>
      </c>
      <c r="V863" s="14">
        <v>6</v>
      </c>
      <c r="W863" s="14">
        <v>20</v>
      </c>
      <c r="X863" s="14" t="s">
        <v>28</v>
      </c>
    </row>
    <row r="864" spans="1:24" s="15" customFormat="1" ht="42" customHeight="1" x14ac:dyDescent="0.25">
      <c r="A864" s="53">
        <v>26.92</v>
      </c>
      <c r="B864" s="42">
        <v>5119</v>
      </c>
      <c r="C864" s="43" t="str">
        <f t="shared" si="20"/>
        <v>Tech Sheet</v>
      </c>
      <c r="D864" s="44" t="s">
        <v>78</v>
      </c>
      <c r="E864" s="48" t="s">
        <v>1684</v>
      </c>
      <c r="F864" s="49" t="s">
        <v>1685</v>
      </c>
      <c r="G864" s="10">
        <v>2022</v>
      </c>
      <c r="H864" s="11" t="s">
        <v>79</v>
      </c>
      <c r="I864" s="10" t="s">
        <v>40</v>
      </c>
      <c r="J864" s="11" t="s">
        <v>41</v>
      </c>
      <c r="K864" s="10" t="s">
        <v>80</v>
      </c>
      <c r="L864" s="10" t="s">
        <v>186</v>
      </c>
      <c r="M864" s="12" t="s">
        <v>546</v>
      </c>
      <c r="N864" s="12">
        <v>0.14099999999999999</v>
      </c>
      <c r="O864" s="11" t="s">
        <v>37</v>
      </c>
      <c r="P864" s="11" t="s">
        <v>28</v>
      </c>
      <c r="Q864" s="11" t="s">
        <v>28</v>
      </c>
      <c r="R864" s="11" t="s">
        <v>37</v>
      </c>
      <c r="S864" s="11" t="s">
        <v>28</v>
      </c>
      <c r="T864" s="10" t="s">
        <v>28</v>
      </c>
      <c r="U864" s="13">
        <v>75</v>
      </c>
      <c r="V864" s="14">
        <v>12</v>
      </c>
      <c r="W864" s="14">
        <v>11</v>
      </c>
      <c r="X864" s="14" t="s">
        <v>28</v>
      </c>
    </row>
    <row r="865" spans="1:24" s="15" customFormat="1" ht="42" customHeight="1" x14ac:dyDescent="0.25">
      <c r="A865" s="53">
        <v>26.98</v>
      </c>
      <c r="B865" s="42">
        <v>2622</v>
      </c>
      <c r="C865" s="43" t="str">
        <f t="shared" si="20"/>
        <v>Tech Sheet</v>
      </c>
      <c r="D865" s="44" t="s">
        <v>73</v>
      </c>
      <c r="E865" s="48" t="s">
        <v>557</v>
      </c>
      <c r="F865" s="49" t="s">
        <v>558</v>
      </c>
      <c r="G865" s="10">
        <v>2024</v>
      </c>
      <c r="H865" s="11" t="s">
        <v>547</v>
      </c>
      <c r="I865" s="10" t="s">
        <v>40</v>
      </c>
      <c r="J865" s="11" t="s">
        <v>41</v>
      </c>
      <c r="K865" s="10" t="s">
        <v>548</v>
      </c>
      <c r="L865" s="10" t="s">
        <v>178</v>
      </c>
      <c r="M865" s="12" t="s">
        <v>179</v>
      </c>
      <c r="N865" s="12">
        <v>0.12</v>
      </c>
      <c r="O865" s="11" t="s">
        <v>39</v>
      </c>
      <c r="P865" s="11" t="s">
        <v>39</v>
      </c>
      <c r="Q865" s="11" t="s">
        <v>37</v>
      </c>
      <c r="R865" s="11" t="s">
        <v>37</v>
      </c>
      <c r="S865" s="11" t="s">
        <v>28</v>
      </c>
      <c r="T865" s="10" t="s">
        <v>28</v>
      </c>
      <c r="U865" s="13">
        <v>75</v>
      </c>
      <c r="V865" s="14">
        <v>6</v>
      </c>
      <c r="W865" s="14">
        <v>11</v>
      </c>
      <c r="X865" s="14" t="s">
        <v>28</v>
      </c>
    </row>
    <row r="866" spans="1:24" s="15" customFormat="1" ht="42" customHeight="1" x14ac:dyDescent="0.25">
      <c r="A866" s="53">
        <v>26.99</v>
      </c>
      <c r="B866" s="42">
        <v>2044</v>
      </c>
      <c r="C866" s="43" t="str">
        <f t="shared" si="20"/>
        <v>Tech Sheet</v>
      </c>
      <c r="D866" s="44" t="s">
        <v>54</v>
      </c>
      <c r="E866" s="48" t="s">
        <v>399</v>
      </c>
      <c r="F866" s="49" t="s">
        <v>401</v>
      </c>
      <c r="G866" s="10">
        <v>2023</v>
      </c>
      <c r="H866" s="11" t="s">
        <v>55</v>
      </c>
      <c r="I866" s="10" t="s">
        <v>40</v>
      </c>
      <c r="J866" s="11" t="s">
        <v>29</v>
      </c>
      <c r="K866" s="10" t="s">
        <v>398</v>
      </c>
      <c r="L866" s="10" t="s">
        <v>115</v>
      </c>
      <c r="M866" s="12" t="s">
        <v>400</v>
      </c>
      <c r="N866" s="12">
        <v>0.13</v>
      </c>
      <c r="O866" s="11" t="s">
        <v>37</v>
      </c>
      <c r="P866" s="11" t="s">
        <v>37</v>
      </c>
      <c r="Q866" s="11" t="s">
        <v>28</v>
      </c>
      <c r="R866" s="11" t="s">
        <v>37</v>
      </c>
      <c r="S866" s="11" t="s">
        <v>28</v>
      </c>
      <c r="T866" s="10" t="s">
        <v>28</v>
      </c>
      <c r="U866" s="13">
        <v>75</v>
      </c>
      <c r="V866" s="14">
        <v>6</v>
      </c>
      <c r="W866" s="14">
        <v>28</v>
      </c>
      <c r="X866" s="14" t="s">
        <v>28</v>
      </c>
    </row>
    <row r="867" spans="1:24" s="15" customFormat="1" ht="42" customHeight="1" x14ac:dyDescent="0.25">
      <c r="A867" s="53">
        <v>26.99</v>
      </c>
      <c r="B867" s="42">
        <v>2044</v>
      </c>
      <c r="C867" s="43" t="str">
        <f t="shared" si="20"/>
        <v>Tech Sheet</v>
      </c>
      <c r="D867" s="44" t="s">
        <v>54</v>
      </c>
      <c r="E867" s="48" t="s">
        <v>399</v>
      </c>
      <c r="F867" s="49" t="s">
        <v>401</v>
      </c>
      <c r="G867" s="10">
        <v>2024</v>
      </c>
      <c r="H867" s="11" t="s">
        <v>55</v>
      </c>
      <c r="I867" s="10" t="s">
        <v>40</v>
      </c>
      <c r="J867" s="11" t="s">
        <v>29</v>
      </c>
      <c r="K867" s="10" t="s">
        <v>398</v>
      </c>
      <c r="L867" s="10" t="s">
        <v>115</v>
      </c>
      <c r="M867" s="12" t="s">
        <v>402</v>
      </c>
      <c r="N867" s="12">
        <v>0.13</v>
      </c>
      <c r="O867" s="11" t="s">
        <v>39</v>
      </c>
      <c r="P867" s="11" t="s">
        <v>39</v>
      </c>
      <c r="Q867" s="11" t="s">
        <v>39</v>
      </c>
      <c r="R867" s="11" t="s">
        <v>37</v>
      </c>
      <c r="S867" s="11" t="s">
        <v>28</v>
      </c>
      <c r="T867" s="10" t="s">
        <v>28</v>
      </c>
      <c r="U867" s="13">
        <v>75</v>
      </c>
      <c r="V867" s="14">
        <v>6</v>
      </c>
      <c r="W867" s="14">
        <v>28</v>
      </c>
      <c r="X867" s="14" t="s">
        <v>28</v>
      </c>
    </row>
    <row r="868" spans="1:24" s="15" customFormat="1" ht="42" customHeight="1" x14ac:dyDescent="0.25">
      <c r="A868" s="53">
        <v>26.99</v>
      </c>
      <c r="B868" s="42">
        <v>2776</v>
      </c>
      <c r="C868" s="43" t="str">
        <f t="shared" ref="C868:C899" si="21">HYPERLINK("http://www.alliancewine.com/-"&amp;IF(UPPER(G868)="N/V",0,G868)&amp;"-"&amp;B868,"Tech Sheet")</f>
        <v>Tech Sheet</v>
      </c>
      <c r="D868" s="44" t="s">
        <v>73</v>
      </c>
      <c r="E868" s="48" t="s">
        <v>628</v>
      </c>
      <c r="F868" s="49" t="s">
        <v>629</v>
      </c>
      <c r="G868" s="10">
        <v>2023</v>
      </c>
      <c r="H868" s="11" t="s">
        <v>98</v>
      </c>
      <c r="I868" s="10" t="s">
        <v>40</v>
      </c>
      <c r="J868" s="11" t="s">
        <v>104</v>
      </c>
      <c r="K868" s="10" t="s">
        <v>262</v>
      </c>
      <c r="L868" s="10" t="s">
        <v>178</v>
      </c>
      <c r="M868" s="12" t="s">
        <v>179</v>
      </c>
      <c r="N868" s="12">
        <v>0.13</v>
      </c>
      <c r="O868" s="11" t="s">
        <v>37</v>
      </c>
      <c r="P868" s="11" t="s">
        <v>37</v>
      </c>
      <c r="Q868" s="11" t="s">
        <v>28</v>
      </c>
      <c r="R868" s="11" t="s">
        <v>28</v>
      </c>
      <c r="S868" s="11" t="s">
        <v>28</v>
      </c>
      <c r="T868" s="10" t="s">
        <v>28</v>
      </c>
      <c r="U868" s="13">
        <v>75</v>
      </c>
      <c r="V868" s="14">
        <v>12</v>
      </c>
      <c r="W868" s="14">
        <v>9</v>
      </c>
      <c r="X868" s="14" t="s">
        <v>28</v>
      </c>
    </row>
    <row r="869" spans="1:24" s="15" customFormat="1" ht="42" customHeight="1" x14ac:dyDescent="0.25">
      <c r="A869" s="53">
        <v>26.99</v>
      </c>
      <c r="B869" s="42">
        <v>2776</v>
      </c>
      <c r="C869" s="43" t="str">
        <f t="shared" si="21"/>
        <v>Tech Sheet</v>
      </c>
      <c r="D869" s="44" t="s">
        <v>73</v>
      </c>
      <c r="E869" s="48" t="s">
        <v>628</v>
      </c>
      <c r="F869" s="49" t="s">
        <v>629</v>
      </c>
      <c r="G869" s="10">
        <v>2024</v>
      </c>
      <c r="H869" s="11" t="s">
        <v>98</v>
      </c>
      <c r="I869" s="10" t="s">
        <v>40</v>
      </c>
      <c r="J869" s="11" t="s">
        <v>104</v>
      </c>
      <c r="K869" s="10" t="s">
        <v>262</v>
      </c>
      <c r="L869" s="10" t="s">
        <v>178</v>
      </c>
      <c r="M869" s="12" t="s">
        <v>179</v>
      </c>
      <c r="N869" s="12">
        <v>0.13</v>
      </c>
      <c r="O869" s="11" t="s">
        <v>39</v>
      </c>
      <c r="P869" s="11" t="s">
        <v>39</v>
      </c>
      <c r="Q869" s="11" t="s">
        <v>39</v>
      </c>
      <c r="R869" s="11" t="s">
        <v>28</v>
      </c>
      <c r="S869" s="11" t="s">
        <v>28</v>
      </c>
      <c r="T869" s="10" t="s">
        <v>28</v>
      </c>
      <c r="U869" s="13">
        <v>75</v>
      </c>
      <c r="V869" s="14">
        <v>12</v>
      </c>
      <c r="W869" s="14">
        <v>9</v>
      </c>
      <c r="X869" s="14" t="s">
        <v>28</v>
      </c>
    </row>
    <row r="870" spans="1:24" s="15" customFormat="1" ht="42" customHeight="1" x14ac:dyDescent="0.25">
      <c r="A870" s="53">
        <v>26.99</v>
      </c>
      <c r="B870" s="42">
        <v>2776</v>
      </c>
      <c r="C870" s="43" t="str">
        <f t="shared" si="21"/>
        <v>Tech Sheet</v>
      </c>
      <c r="D870" s="44" t="s">
        <v>73</v>
      </c>
      <c r="E870" s="48" t="s">
        <v>628</v>
      </c>
      <c r="F870" s="49" t="s">
        <v>629</v>
      </c>
      <c r="G870" s="10">
        <v>2025</v>
      </c>
      <c r="H870" s="11" t="s">
        <v>98</v>
      </c>
      <c r="I870" s="10" t="s">
        <v>40</v>
      </c>
      <c r="J870" s="11" t="s">
        <v>104</v>
      </c>
      <c r="K870" s="10" t="s">
        <v>262</v>
      </c>
      <c r="L870" s="10" t="s">
        <v>178</v>
      </c>
      <c r="M870" s="12" t="s">
        <v>179</v>
      </c>
      <c r="N870" s="12">
        <v>0.13</v>
      </c>
      <c r="O870" s="11" t="s">
        <v>39</v>
      </c>
      <c r="P870" s="11" t="s">
        <v>39</v>
      </c>
      <c r="Q870" s="11" t="s">
        <v>39</v>
      </c>
      <c r="R870" s="11" t="s">
        <v>28</v>
      </c>
      <c r="S870" s="11" t="s">
        <v>28</v>
      </c>
      <c r="T870" s="10" t="s">
        <v>28</v>
      </c>
      <c r="U870" s="13">
        <v>75</v>
      </c>
      <c r="V870" s="14">
        <v>12</v>
      </c>
      <c r="W870" s="14">
        <v>9</v>
      </c>
      <c r="X870" s="14" t="s">
        <v>28</v>
      </c>
    </row>
    <row r="871" spans="1:24" s="15" customFormat="1" ht="42" customHeight="1" x14ac:dyDescent="0.25">
      <c r="A871" s="53">
        <v>26.99</v>
      </c>
      <c r="B871" s="42">
        <v>2922</v>
      </c>
      <c r="C871" s="43" t="str">
        <f t="shared" si="21"/>
        <v>Tech Sheet</v>
      </c>
      <c r="D871" s="44" t="s">
        <v>54</v>
      </c>
      <c r="E871" s="48" t="s">
        <v>728</v>
      </c>
      <c r="F871" s="49" t="s">
        <v>730</v>
      </c>
      <c r="G871" s="10">
        <v>2023</v>
      </c>
      <c r="H871" s="11" t="s">
        <v>55</v>
      </c>
      <c r="I871" s="10" t="s">
        <v>40</v>
      </c>
      <c r="J871" s="11" t="s">
        <v>41</v>
      </c>
      <c r="K871" s="10" t="s">
        <v>56</v>
      </c>
      <c r="L871" s="10" t="s">
        <v>58</v>
      </c>
      <c r="M871" s="12" t="s">
        <v>731</v>
      </c>
      <c r="N871" s="12">
        <v>0.14000000000000001</v>
      </c>
      <c r="O871" s="11" t="s">
        <v>39</v>
      </c>
      <c r="P871" s="11" t="s">
        <v>39</v>
      </c>
      <c r="Q871" s="11" t="s">
        <v>39</v>
      </c>
      <c r="R871" s="11" t="s">
        <v>37</v>
      </c>
      <c r="S871" s="11" t="s">
        <v>28</v>
      </c>
      <c r="T871" s="10" t="s">
        <v>28</v>
      </c>
      <c r="U871" s="13">
        <v>75</v>
      </c>
      <c r="V871" s="14">
        <v>6</v>
      </c>
      <c r="W871" s="14">
        <v>28</v>
      </c>
      <c r="X871" s="14" t="s">
        <v>28</v>
      </c>
    </row>
    <row r="872" spans="1:24" s="15" customFormat="1" ht="42" customHeight="1" x14ac:dyDescent="0.25">
      <c r="A872" s="53">
        <v>27</v>
      </c>
      <c r="B872" s="42">
        <v>2619</v>
      </c>
      <c r="C872" s="43" t="str">
        <f t="shared" si="21"/>
        <v>Tech Sheet</v>
      </c>
      <c r="D872" s="44" t="s">
        <v>73</v>
      </c>
      <c r="E872" s="48" t="s">
        <v>549</v>
      </c>
      <c r="F872" s="49" t="s">
        <v>552</v>
      </c>
      <c r="G872" s="10">
        <v>2022</v>
      </c>
      <c r="H872" s="11" t="s">
        <v>547</v>
      </c>
      <c r="I872" s="10" t="s">
        <v>40</v>
      </c>
      <c r="J872" s="11" t="s">
        <v>29</v>
      </c>
      <c r="K872" s="10" t="s">
        <v>548</v>
      </c>
      <c r="L872" s="10" t="s">
        <v>550</v>
      </c>
      <c r="M872" s="12" t="s">
        <v>551</v>
      </c>
      <c r="N872" s="12">
        <v>0.14000000000000001</v>
      </c>
      <c r="O872" s="11" t="s">
        <v>37</v>
      </c>
      <c r="P872" s="11" t="s">
        <v>37</v>
      </c>
      <c r="Q872" s="11" t="s">
        <v>37</v>
      </c>
      <c r="R872" s="11" t="s">
        <v>37</v>
      </c>
      <c r="S872" s="11" t="s">
        <v>28</v>
      </c>
      <c r="T872" s="10" t="s">
        <v>28</v>
      </c>
      <c r="U872" s="13">
        <v>75</v>
      </c>
      <c r="V872" s="14">
        <v>6</v>
      </c>
      <c r="W872" s="14">
        <v>11</v>
      </c>
      <c r="X872" s="14" t="s">
        <v>28</v>
      </c>
    </row>
    <row r="873" spans="1:24" s="15" customFormat="1" ht="42" customHeight="1" x14ac:dyDescent="0.25">
      <c r="A873" s="53">
        <v>27</v>
      </c>
      <c r="B873" s="42">
        <v>5563</v>
      </c>
      <c r="C873" s="43" t="str">
        <f t="shared" si="21"/>
        <v>Tech Sheet</v>
      </c>
      <c r="D873" s="44" t="s">
        <v>73</v>
      </c>
      <c r="E873" s="48" t="s">
        <v>2000</v>
      </c>
      <c r="F873" s="49" t="s">
        <v>2002</v>
      </c>
      <c r="G873" s="10">
        <v>2023</v>
      </c>
      <c r="H873" s="11" t="s">
        <v>302</v>
      </c>
      <c r="I873" s="10" t="s">
        <v>40</v>
      </c>
      <c r="J873" s="11" t="s">
        <v>29</v>
      </c>
      <c r="K873" s="10" t="s">
        <v>1987</v>
      </c>
      <c r="L873" s="10" t="s">
        <v>1653</v>
      </c>
      <c r="M873" s="12" t="s">
        <v>2001</v>
      </c>
      <c r="N873" s="12">
        <v>0.13500000000000001</v>
      </c>
      <c r="O873" s="11" t="s">
        <v>28</v>
      </c>
      <c r="P873" s="11" t="s">
        <v>28</v>
      </c>
      <c r="Q873" s="11" t="s">
        <v>37</v>
      </c>
      <c r="R873" s="11" t="s">
        <v>37</v>
      </c>
      <c r="S873" s="11" t="s">
        <v>28</v>
      </c>
      <c r="T873" s="10" t="s">
        <v>28</v>
      </c>
      <c r="U873" s="13">
        <v>75</v>
      </c>
      <c r="V873" s="14">
        <v>6</v>
      </c>
      <c r="W873" s="14">
        <v>0</v>
      </c>
      <c r="X873" s="14" t="s">
        <v>28</v>
      </c>
    </row>
    <row r="874" spans="1:24" s="15" customFormat="1" ht="42" customHeight="1" x14ac:dyDescent="0.25">
      <c r="A874" s="53">
        <v>27</v>
      </c>
      <c r="B874" s="42">
        <v>5563</v>
      </c>
      <c r="C874" s="43" t="str">
        <f t="shared" si="21"/>
        <v>Tech Sheet</v>
      </c>
      <c r="D874" s="44" t="s">
        <v>73</v>
      </c>
      <c r="E874" s="48" t="s">
        <v>2000</v>
      </c>
      <c r="F874" s="49" t="s">
        <v>2002</v>
      </c>
      <c r="G874" s="10">
        <v>2024</v>
      </c>
      <c r="H874" s="11" t="s">
        <v>302</v>
      </c>
      <c r="I874" s="10" t="s">
        <v>40</v>
      </c>
      <c r="J874" s="11" t="s">
        <v>29</v>
      </c>
      <c r="K874" s="10" t="s">
        <v>1987</v>
      </c>
      <c r="L874" s="10" t="s">
        <v>1653</v>
      </c>
      <c r="M874" s="12" t="s">
        <v>2001</v>
      </c>
      <c r="N874" s="12">
        <v>0.13500000000000001</v>
      </c>
      <c r="O874" s="11" t="s">
        <v>39</v>
      </c>
      <c r="P874" s="11" t="s">
        <v>39</v>
      </c>
      <c r="Q874" s="11" t="s">
        <v>39</v>
      </c>
      <c r="R874" s="11" t="s">
        <v>37</v>
      </c>
      <c r="S874" s="11" t="s">
        <v>28</v>
      </c>
      <c r="T874" s="10" t="s">
        <v>28</v>
      </c>
      <c r="U874" s="13">
        <v>75</v>
      </c>
      <c r="V874" s="14">
        <v>6</v>
      </c>
      <c r="W874" s="14">
        <v>0</v>
      </c>
      <c r="X874" s="14" t="s">
        <v>28</v>
      </c>
    </row>
    <row r="875" spans="1:24" s="15" customFormat="1" ht="42" customHeight="1" x14ac:dyDescent="0.25">
      <c r="A875" s="53">
        <v>27.01</v>
      </c>
      <c r="B875" s="42">
        <v>3501</v>
      </c>
      <c r="C875" s="43" t="str">
        <f t="shared" si="21"/>
        <v>Tech Sheet</v>
      </c>
      <c r="D875" s="44" t="s">
        <v>73</v>
      </c>
      <c r="E875" s="48" t="s">
        <v>943</v>
      </c>
      <c r="F875" s="49" t="s">
        <v>946</v>
      </c>
      <c r="G875" s="10">
        <v>2024</v>
      </c>
      <c r="H875" s="11" t="s">
        <v>808</v>
      </c>
      <c r="I875" s="10" t="s">
        <v>40</v>
      </c>
      <c r="J875" s="11" t="s">
        <v>29</v>
      </c>
      <c r="K875" s="10" t="s">
        <v>809</v>
      </c>
      <c r="L875" s="10" t="s">
        <v>944</v>
      </c>
      <c r="M875" s="12" t="s">
        <v>945</v>
      </c>
      <c r="N875" s="12">
        <v>0.13</v>
      </c>
      <c r="O875" s="11" t="s">
        <v>37</v>
      </c>
      <c r="P875" s="11" t="s">
        <v>37</v>
      </c>
      <c r="Q875" s="11" t="s">
        <v>28</v>
      </c>
      <c r="R875" s="11" t="s">
        <v>28</v>
      </c>
      <c r="S875" s="11" t="s">
        <v>28</v>
      </c>
      <c r="T875" s="10" t="s">
        <v>28</v>
      </c>
      <c r="U875" s="13">
        <v>75</v>
      </c>
      <c r="V875" s="14">
        <v>6</v>
      </c>
      <c r="W875" s="14">
        <v>12</v>
      </c>
      <c r="X875" s="14" t="s">
        <v>28</v>
      </c>
    </row>
    <row r="876" spans="1:24" s="15" customFormat="1" ht="42" customHeight="1" x14ac:dyDescent="0.25">
      <c r="A876" s="53">
        <v>27.01</v>
      </c>
      <c r="B876" s="42">
        <v>3501</v>
      </c>
      <c r="C876" s="43" t="str">
        <f t="shared" si="21"/>
        <v>Tech Sheet</v>
      </c>
      <c r="D876" s="44" t="s">
        <v>73</v>
      </c>
      <c r="E876" s="48" t="s">
        <v>943</v>
      </c>
      <c r="F876" s="49" t="s">
        <v>946</v>
      </c>
      <c r="G876" s="10">
        <v>2025</v>
      </c>
      <c r="H876" s="11" t="s">
        <v>808</v>
      </c>
      <c r="I876" s="10" t="s">
        <v>40</v>
      </c>
      <c r="J876" s="11" t="s">
        <v>29</v>
      </c>
      <c r="K876" s="10" t="s">
        <v>809</v>
      </c>
      <c r="L876" s="10" t="s">
        <v>944</v>
      </c>
      <c r="M876" s="12" t="s">
        <v>945</v>
      </c>
      <c r="N876" s="12">
        <v>0.13</v>
      </c>
      <c r="O876" s="11" t="s">
        <v>39</v>
      </c>
      <c r="P876" s="11" t="s">
        <v>39</v>
      </c>
      <c r="Q876" s="11" t="s">
        <v>39</v>
      </c>
      <c r="R876" s="11" t="s">
        <v>28</v>
      </c>
      <c r="S876" s="11" t="s">
        <v>28</v>
      </c>
      <c r="T876" s="10" t="s">
        <v>28</v>
      </c>
      <c r="U876" s="13">
        <v>75</v>
      </c>
      <c r="V876" s="14">
        <v>6</v>
      </c>
      <c r="W876" s="14">
        <v>12</v>
      </c>
      <c r="X876" s="14" t="s">
        <v>28</v>
      </c>
    </row>
    <row r="877" spans="1:24" s="15" customFormat="1" ht="42" customHeight="1" x14ac:dyDescent="0.25">
      <c r="A877" s="53">
        <v>27.36</v>
      </c>
      <c r="B877" s="42">
        <v>4881</v>
      </c>
      <c r="C877" s="43" t="str">
        <f t="shared" si="21"/>
        <v>Tech Sheet</v>
      </c>
      <c r="D877" s="44" t="s">
        <v>90</v>
      </c>
      <c r="E877" s="48" t="s">
        <v>1556</v>
      </c>
      <c r="F877" s="49" t="s">
        <v>1557</v>
      </c>
      <c r="G877" s="10">
        <v>2019</v>
      </c>
      <c r="H877" s="11" t="s">
        <v>146</v>
      </c>
      <c r="I877" s="10" t="s">
        <v>40</v>
      </c>
      <c r="J877" s="11" t="s">
        <v>41</v>
      </c>
      <c r="K877" s="10" t="s">
        <v>147</v>
      </c>
      <c r="L877" s="10" t="s">
        <v>149</v>
      </c>
      <c r="M877" s="12" t="s">
        <v>802</v>
      </c>
      <c r="N877" s="12">
        <v>0.14199999999999999</v>
      </c>
      <c r="O877" s="11" t="s">
        <v>37</v>
      </c>
      <c r="P877" s="11" t="s">
        <v>37</v>
      </c>
      <c r="Q877" s="11" t="s">
        <v>28</v>
      </c>
      <c r="R877" s="11" t="s">
        <v>37</v>
      </c>
      <c r="S877" s="11" t="s">
        <v>28</v>
      </c>
      <c r="T877" s="10" t="s">
        <v>28</v>
      </c>
      <c r="U877" s="13">
        <v>75</v>
      </c>
      <c r="V877" s="14">
        <v>6</v>
      </c>
      <c r="W877" s="14">
        <v>12</v>
      </c>
      <c r="X877" s="14" t="s">
        <v>28</v>
      </c>
    </row>
    <row r="878" spans="1:24" s="15" customFormat="1" ht="42" customHeight="1" x14ac:dyDescent="0.25">
      <c r="A878" s="53">
        <v>27.4</v>
      </c>
      <c r="B878" s="42">
        <v>2622</v>
      </c>
      <c r="C878" s="43" t="str">
        <f t="shared" si="21"/>
        <v>Tech Sheet</v>
      </c>
      <c r="D878" s="44" t="s">
        <v>73</v>
      </c>
      <c r="E878" s="48" t="s">
        <v>557</v>
      </c>
      <c r="F878" s="49" t="s">
        <v>558</v>
      </c>
      <c r="G878" s="10">
        <v>2019</v>
      </c>
      <c r="H878" s="11" t="s">
        <v>547</v>
      </c>
      <c r="I878" s="10" t="s">
        <v>40</v>
      </c>
      <c r="J878" s="11" t="s">
        <v>41</v>
      </c>
      <c r="K878" s="10" t="s">
        <v>548</v>
      </c>
      <c r="L878" s="10" t="s">
        <v>178</v>
      </c>
      <c r="M878" s="12" t="s">
        <v>179</v>
      </c>
      <c r="N878" s="12">
        <v>0.13</v>
      </c>
      <c r="O878" s="11" t="s">
        <v>37</v>
      </c>
      <c r="P878" s="11" t="s">
        <v>37</v>
      </c>
      <c r="Q878" s="11" t="s">
        <v>37</v>
      </c>
      <c r="R878" s="11" t="s">
        <v>37</v>
      </c>
      <c r="S878" s="11" t="s">
        <v>28</v>
      </c>
      <c r="T878" s="10" t="s">
        <v>28</v>
      </c>
      <c r="U878" s="13">
        <v>75</v>
      </c>
      <c r="V878" s="14">
        <v>6</v>
      </c>
      <c r="W878" s="14">
        <v>11</v>
      </c>
      <c r="X878" s="14" t="s">
        <v>28</v>
      </c>
    </row>
    <row r="879" spans="1:24" s="15" customFormat="1" ht="42" customHeight="1" x14ac:dyDescent="0.25">
      <c r="A879" s="53">
        <v>27.4</v>
      </c>
      <c r="B879" s="42">
        <v>2622</v>
      </c>
      <c r="C879" s="43" t="str">
        <f t="shared" si="21"/>
        <v>Tech Sheet</v>
      </c>
      <c r="D879" s="44" t="s">
        <v>73</v>
      </c>
      <c r="E879" s="48" t="s">
        <v>557</v>
      </c>
      <c r="F879" s="49" t="s">
        <v>558</v>
      </c>
      <c r="G879" s="10">
        <v>2021</v>
      </c>
      <c r="H879" s="11" t="s">
        <v>547</v>
      </c>
      <c r="I879" s="10" t="s">
        <v>40</v>
      </c>
      <c r="J879" s="11" t="s">
        <v>41</v>
      </c>
      <c r="K879" s="10" t="s">
        <v>548</v>
      </c>
      <c r="L879" s="10" t="s">
        <v>178</v>
      </c>
      <c r="M879" s="12" t="s">
        <v>179</v>
      </c>
      <c r="N879" s="12">
        <v>0.13</v>
      </c>
      <c r="O879" s="11" t="s">
        <v>39</v>
      </c>
      <c r="P879" s="11" t="s">
        <v>39</v>
      </c>
      <c r="Q879" s="11" t="s">
        <v>37</v>
      </c>
      <c r="R879" s="11" t="s">
        <v>37</v>
      </c>
      <c r="S879" s="11" t="s">
        <v>28</v>
      </c>
      <c r="T879" s="10" t="s">
        <v>28</v>
      </c>
      <c r="U879" s="13">
        <v>75</v>
      </c>
      <c r="V879" s="14">
        <v>6</v>
      </c>
      <c r="W879" s="14">
        <v>11</v>
      </c>
      <c r="X879" s="14" t="s">
        <v>28</v>
      </c>
    </row>
    <row r="880" spans="1:24" s="15" customFormat="1" ht="42" customHeight="1" x14ac:dyDescent="0.25">
      <c r="A880" s="53">
        <v>27.4</v>
      </c>
      <c r="B880" s="42">
        <v>2622</v>
      </c>
      <c r="C880" s="43" t="str">
        <f t="shared" si="21"/>
        <v>Tech Sheet</v>
      </c>
      <c r="D880" s="44" t="s">
        <v>73</v>
      </c>
      <c r="E880" s="48" t="s">
        <v>557</v>
      </c>
      <c r="F880" s="49" t="s">
        <v>558</v>
      </c>
      <c r="G880" s="10">
        <v>2022</v>
      </c>
      <c r="H880" s="11" t="s">
        <v>547</v>
      </c>
      <c r="I880" s="10" t="s">
        <v>40</v>
      </c>
      <c r="J880" s="11" t="s">
        <v>41</v>
      </c>
      <c r="K880" s="10" t="s">
        <v>548</v>
      </c>
      <c r="L880" s="10" t="s">
        <v>178</v>
      </c>
      <c r="M880" s="12" t="s">
        <v>179</v>
      </c>
      <c r="N880" s="12">
        <v>0.13</v>
      </c>
      <c r="O880" s="11" t="s">
        <v>39</v>
      </c>
      <c r="P880" s="11" t="s">
        <v>39</v>
      </c>
      <c r="Q880" s="11" t="s">
        <v>37</v>
      </c>
      <c r="R880" s="11" t="s">
        <v>37</v>
      </c>
      <c r="S880" s="11" t="s">
        <v>28</v>
      </c>
      <c r="T880" s="10" t="s">
        <v>28</v>
      </c>
      <c r="U880" s="13">
        <v>75</v>
      </c>
      <c r="V880" s="14">
        <v>6</v>
      </c>
      <c r="W880" s="14">
        <v>11</v>
      </c>
      <c r="X880" s="14" t="s">
        <v>28</v>
      </c>
    </row>
    <row r="881" spans="1:24" s="15" customFormat="1" ht="42" customHeight="1" x14ac:dyDescent="0.25">
      <c r="A881" s="53">
        <v>27.47</v>
      </c>
      <c r="B881" s="42">
        <v>3529</v>
      </c>
      <c r="C881" s="43" t="str">
        <f t="shared" si="21"/>
        <v>Tech Sheet</v>
      </c>
      <c r="D881" s="44" t="s">
        <v>90</v>
      </c>
      <c r="E881" s="48" t="s">
        <v>951</v>
      </c>
      <c r="F881" s="49" t="s">
        <v>952</v>
      </c>
      <c r="G881" s="10">
        <v>2024</v>
      </c>
      <c r="H881" s="11" t="s">
        <v>138</v>
      </c>
      <c r="I881" s="10" t="s">
        <v>40</v>
      </c>
      <c r="J881" s="11" t="s">
        <v>29</v>
      </c>
      <c r="K881" s="10" t="s">
        <v>920</v>
      </c>
      <c r="L881" s="10" t="s">
        <v>849</v>
      </c>
      <c r="M881" s="12" t="s">
        <v>850</v>
      </c>
      <c r="N881" s="12">
        <v>0.13</v>
      </c>
      <c r="O881" s="11" t="s">
        <v>37</v>
      </c>
      <c r="P881" s="11" t="s">
        <v>37</v>
      </c>
      <c r="Q881" s="11" t="s">
        <v>28</v>
      </c>
      <c r="R881" s="11" t="s">
        <v>37</v>
      </c>
      <c r="S881" s="11" t="s">
        <v>28</v>
      </c>
      <c r="T881" s="10" t="s">
        <v>28</v>
      </c>
      <c r="U881" s="13">
        <v>75</v>
      </c>
      <c r="V881" s="14">
        <v>6</v>
      </c>
      <c r="W881" s="14">
        <v>20</v>
      </c>
      <c r="X881" s="14" t="s">
        <v>28</v>
      </c>
    </row>
    <row r="882" spans="1:24" s="15" customFormat="1" ht="42" customHeight="1" x14ac:dyDescent="0.25">
      <c r="A882" s="53">
        <v>27.49</v>
      </c>
      <c r="B882" s="42">
        <v>2459</v>
      </c>
      <c r="C882" s="43" t="str">
        <f t="shared" si="21"/>
        <v>Tech Sheet</v>
      </c>
      <c r="D882" s="44" t="s">
        <v>372</v>
      </c>
      <c r="E882" s="48" t="s">
        <v>513</v>
      </c>
      <c r="F882" s="49" t="s">
        <v>516</v>
      </c>
      <c r="G882" s="10">
        <v>2023</v>
      </c>
      <c r="H882" s="11" t="s">
        <v>507</v>
      </c>
      <c r="I882" s="10" t="s">
        <v>40</v>
      </c>
      <c r="J882" s="11" t="s">
        <v>29</v>
      </c>
      <c r="K882" s="10" t="s">
        <v>508</v>
      </c>
      <c r="L882" s="10" t="s">
        <v>514</v>
      </c>
      <c r="M882" s="12" t="s">
        <v>515</v>
      </c>
      <c r="N882" s="12">
        <v>0.14000000000000001</v>
      </c>
      <c r="O882" s="11" t="s">
        <v>37</v>
      </c>
      <c r="P882" s="11" t="s">
        <v>37</v>
      </c>
      <c r="Q882" s="11" t="s">
        <v>28</v>
      </c>
      <c r="R882" s="11" t="s">
        <v>28</v>
      </c>
      <c r="S882" s="11" t="s">
        <v>28</v>
      </c>
      <c r="T882" s="10" t="s">
        <v>28</v>
      </c>
      <c r="U882" s="13">
        <v>75</v>
      </c>
      <c r="V882" s="14">
        <v>6</v>
      </c>
      <c r="W882" s="14">
        <v>23</v>
      </c>
      <c r="X882" s="14" t="s">
        <v>28</v>
      </c>
    </row>
    <row r="883" spans="1:24" s="15" customFormat="1" ht="42" customHeight="1" x14ac:dyDescent="0.25">
      <c r="A883" s="53">
        <v>27.49</v>
      </c>
      <c r="B883" s="42">
        <v>2459</v>
      </c>
      <c r="C883" s="43" t="str">
        <f t="shared" si="21"/>
        <v>Tech Sheet</v>
      </c>
      <c r="D883" s="44" t="s">
        <v>372</v>
      </c>
      <c r="E883" s="48" t="s">
        <v>513</v>
      </c>
      <c r="F883" s="49" t="s">
        <v>516</v>
      </c>
      <c r="G883" s="10">
        <v>2024</v>
      </c>
      <c r="H883" s="11" t="s">
        <v>507</v>
      </c>
      <c r="I883" s="10" t="s">
        <v>40</v>
      </c>
      <c r="J883" s="11" t="s">
        <v>29</v>
      </c>
      <c r="K883" s="10" t="s">
        <v>508</v>
      </c>
      <c r="L883" s="10" t="s">
        <v>514</v>
      </c>
      <c r="M883" s="12" t="s">
        <v>515</v>
      </c>
      <c r="N883" s="12">
        <v>0.14000000000000001</v>
      </c>
      <c r="O883" s="11" t="s">
        <v>37</v>
      </c>
      <c r="P883" s="11" t="s">
        <v>37</v>
      </c>
      <c r="Q883" s="11" t="s">
        <v>28</v>
      </c>
      <c r="R883" s="11" t="s">
        <v>28</v>
      </c>
      <c r="S883" s="11" t="s">
        <v>28</v>
      </c>
      <c r="T883" s="10" t="s">
        <v>28</v>
      </c>
      <c r="U883" s="13">
        <v>75</v>
      </c>
      <c r="V883" s="14">
        <v>6</v>
      </c>
      <c r="W883" s="14">
        <v>23</v>
      </c>
      <c r="X883" s="14" t="s">
        <v>28</v>
      </c>
    </row>
    <row r="884" spans="1:24" s="15" customFormat="1" ht="42" customHeight="1" x14ac:dyDescent="0.25">
      <c r="A884" s="53">
        <v>27.49</v>
      </c>
      <c r="B884" s="42">
        <v>2459</v>
      </c>
      <c r="C884" s="43" t="str">
        <f t="shared" si="21"/>
        <v>Tech Sheet</v>
      </c>
      <c r="D884" s="44" t="s">
        <v>372</v>
      </c>
      <c r="E884" s="48" t="s">
        <v>513</v>
      </c>
      <c r="F884" s="49" t="s">
        <v>516</v>
      </c>
      <c r="G884" s="10">
        <v>2025</v>
      </c>
      <c r="H884" s="11" t="s">
        <v>507</v>
      </c>
      <c r="I884" s="10" t="s">
        <v>40</v>
      </c>
      <c r="J884" s="11" t="s">
        <v>29</v>
      </c>
      <c r="K884" s="10" t="s">
        <v>508</v>
      </c>
      <c r="L884" s="10" t="s">
        <v>514</v>
      </c>
      <c r="M884" s="12" t="s">
        <v>515</v>
      </c>
      <c r="N884" s="12">
        <v>0.14000000000000001</v>
      </c>
      <c r="O884" s="11" t="s">
        <v>39</v>
      </c>
      <c r="P884" s="11" t="s">
        <v>39</v>
      </c>
      <c r="Q884" s="11" t="s">
        <v>39</v>
      </c>
      <c r="R884" s="11" t="s">
        <v>28</v>
      </c>
      <c r="S884" s="11" t="s">
        <v>28</v>
      </c>
      <c r="T884" s="10" t="s">
        <v>28</v>
      </c>
      <c r="U884" s="13">
        <v>75</v>
      </c>
      <c r="V884" s="14">
        <v>6</v>
      </c>
      <c r="W884" s="14">
        <v>23</v>
      </c>
      <c r="X884" s="14" t="s">
        <v>28</v>
      </c>
    </row>
    <row r="885" spans="1:24" s="15" customFormat="1" ht="42" customHeight="1" x14ac:dyDescent="0.25">
      <c r="A885" s="53">
        <v>27.49</v>
      </c>
      <c r="B885" s="42">
        <v>4108</v>
      </c>
      <c r="C885" s="43" t="str">
        <f t="shared" si="21"/>
        <v>Tech Sheet</v>
      </c>
      <c r="D885" s="44" t="s">
        <v>73</v>
      </c>
      <c r="E885" s="48" t="s">
        <v>1179</v>
      </c>
      <c r="F885" s="49" t="s">
        <v>1181</v>
      </c>
      <c r="G885" s="10">
        <v>2020</v>
      </c>
      <c r="H885" s="11" t="s">
        <v>292</v>
      </c>
      <c r="I885" s="10" t="s">
        <v>40</v>
      </c>
      <c r="J885" s="11" t="s">
        <v>41</v>
      </c>
      <c r="K885" s="10" t="s">
        <v>957</v>
      </c>
      <c r="L885" s="10" t="s">
        <v>305</v>
      </c>
      <c r="M885" s="12" t="s">
        <v>1180</v>
      </c>
      <c r="N885" s="12">
        <v>0.15</v>
      </c>
      <c r="O885" s="11" t="s">
        <v>37</v>
      </c>
      <c r="P885" s="11" t="s">
        <v>37</v>
      </c>
      <c r="Q885" s="11" t="s">
        <v>28</v>
      </c>
      <c r="R885" s="11" t="s">
        <v>28</v>
      </c>
      <c r="S885" s="11" t="s">
        <v>28</v>
      </c>
      <c r="T885" s="10" t="s">
        <v>28</v>
      </c>
      <c r="U885" s="13">
        <v>75</v>
      </c>
      <c r="V885" s="14">
        <v>6</v>
      </c>
      <c r="W885" s="14">
        <v>14</v>
      </c>
      <c r="X885" s="14" t="s">
        <v>28</v>
      </c>
    </row>
    <row r="886" spans="1:24" s="15" customFormat="1" ht="42" customHeight="1" x14ac:dyDescent="0.25">
      <c r="A886" s="53">
        <v>27.49</v>
      </c>
      <c r="B886" s="42">
        <v>5834</v>
      </c>
      <c r="C886" s="43" t="str">
        <f t="shared" si="21"/>
        <v>Tech Sheet</v>
      </c>
      <c r="D886" s="44" t="s">
        <v>73</v>
      </c>
      <c r="E886" s="48" t="s">
        <v>2292</v>
      </c>
      <c r="F886" s="49" t="s">
        <v>2294</v>
      </c>
      <c r="G886" s="10">
        <v>2022</v>
      </c>
      <c r="H886" s="11" t="s">
        <v>292</v>
      </c>
      <c r="I886" s="10" t="s">
        <v>40</v>
      </c>
      <c r="J886" s="11" t="s">
        <v>41</v>
      </c>
      <c r="K886" s="10" t="s">
        <v>2281</v>
      </c>
      <c r="L886" s="10" t="s">
        <v>348</v>
      </c>
      <c r="M886" s="12" t="s">
        <v>2293</v>
      </c>
      <c r="N886" s="12">
        <v>0.13500000000000001</v>
      </c>
      <c r="O886" s="11" t="s">
        <v>39</v>
      </c>
      <c r="P886" s="11" t="s">
        <v>39</v>
      </c>
      <c r="Q886" s="11" t="s">
        <v>39</v>
      </c>
      <c r="R886" s="11" t="s">
        <v>37</v>
      </c>
      <c r="S886" s="11" t="s">
        <v>37</v>
      </c>
      <c r="T886" s="10" t="s">
        <v>28</v>
      </c>
      <c r="U886" s="13">
        <v>75</v>
      </c>
      <c r="V886" s="14">
        <v>6</v>
      </c>
      <c r="W886" s="14">
        <v>0</v>
      </c>
      <c r="X886" s="14" t="s">
        <v>28</v>
      </c>
    </row>
    <row r="887" spans="1:24" s="15" customFormat="1" ht="42" customHeight="1" x14ac:dyDescent="0.25">
      <c r="A887" s="53">
        <v>27.5</v>
      </c>
      <c r="B887" s="42">
        <v>4383</v>
      </c>
      <c r="C887" s="43" t="str">
        <f t="shared" si="21"/>
        <v>Tech Sheet</v>
      </c>
      <c r="D887" s="44" t="s">
        <v>73</v>
      </c>
      <c r="E887" s="48" t="s">
        <v>1285</v>
      </c>
      <c r="F887" s="49" t="s">
        <v>1286</v>
      </c>
      <c r="G887" s="10">
        <v>2024</v>
      </c>
      <c r="H887" s="11" t="s">
        <v>220</v>
      </c>
      <c r="I887" s="10" t="s">
        <v>40</v>
      </c>
      <c r="J887" s="11" t="s">
        <v>29</v>
      </c>
      <c r="K887" s="10" t="s">
        <v>1268</v>
      </c>
      <c r="L887" s="10" t="s">
        <v>81</v>
      </c>
      <c r="M887" s="12" t="s">
        <v>82</v>
      </c>
      <c r="N887" s="12">
        <v>0.125</v>
      </c>
      <c r="O887" s="11" t="s">
        <v>37</v>
      </c>
      <c r="P887" s="11" t="s">
        <v>37</v>
      </c>
      <c r="Q887" s="11" t="s">
        <v>28</v>
      </c>
      <c r="R887" s="11" t="s">
        <v>28</v>
      </c>
      <c r="S887" s="11" t="s">
        <v>28</v>
      </c>
      <c r="T887" s="10" t="s">
        <v>28</v>
      </c>
      <c r="U887" s="13">
        <v>75</v>
      </c>
      <c r="V887" s="14">
        <v>6</v>
      </c>
      <c r="W887" s="14">
        <v>23</v>
      </c>
      <c r="X887" s="14" t="s">
        <v>28</v>
      </c>
    </row>
    <row r="888" spans="1:24" s="15" customFormat="1" ht="42" customHeight="1" x14ac:dyDescent="0.25">
      <c r="A888" s="53">
        <v>27.56</v>
      </c>
      <c r="B888" s="42">
        <v>5090</v>
      </c>
      <c r="C888" s="43" t="str">
        <f t="shared" si="21"/>
        <v>Tech Sheet</v>
      </c>
      <c r="D888" s="44" t="s">
        <v>73</v>
      </c>
      <c r="E888" s="48" t="s">
        <v>1663</v>
      </c>
      <c r="F888" s="49" t="s">
        <v>1664</v>
      </c>
      <c r="G888" s="10">
        <v>2021</v>
      </c>
      <c r="H888" s="11" t="s">
        <v>302</v>
      </c>
      <c r="I888" s="10" t="s">
        <v>40</v>
      </c>
      <c r="J888" s="11" t="s">
        <v>41</v>
      </c>
      <c r="K888" s="10" t="s">
        <v>1651</v>
      </c>
      <c r="L888" s="10" t="s">
        <v>170</v>
      </c>
      <c r="M888" s="12" t="s">
        <v>476</v>
      </c>
      <c r="N888" s="12">
        <v>0.125</v>
      </c>
      <c r="O888" s="11" t="s">
        <v>37</v>
      </c>
      <c r="P888" s="11" t="s">
        <v>37</v>
      </c>
      <c r="Q888" s="11" t="s">
        <v>37</v>
      </c>
      <c r="R888" s="11" t="s">
        <v>37</v>
      </c>
      <c r="S888" s="11" t="s">
        <v>28</v>
      </c>
      <c r="T888" s="10" t="s">
        <v>37</v>
      </c>
      <c r="U888" s="13">
        <v>75</v>
      </c>
      <c r="V888" s="14">
        <v>12</v>
      </c>
      <c r="W888" s="14">
        <v>7</v>
      </c>
      <c r="X888" s="14" t="s">
        <v>28</v>
      </c>
    </row>
    <row r="889" spans="1:24" s="15" customFormat="1" ht="42" customHeight="1" x14ac:dyDescent="0.25">
      <c r="A889" s="53">
        <v>27.75</v>
      </c>
      <c r="B889" s="42">
        <v>6665</v>
      </c>
      <c r="C889" s="43" t="str">
        <f t="shared" si="21"/>
        <v>Tech Sheet</v>
      </c>
      <c r="D889" s="44" t="s">
        <v>90</v>
      </c>
      <c r="E889" s="48" t="s">
        <v>2513</v>
      </c>
      <c r="F889" s="49" t="s">
        <v>2515</v>
      </c>
      <c r="G889" s="10">
        <v>2024</v>
      </c>
      <c r="H889" s="11" t="s">
        <v>1391</v>
      </c>
      <c r="I889" s="10" t="s">
        <v>40</v>
      </c>
      <c r="J889" s="11" t="s">
        <v>29</v>
      </c>
      <c r="K889" s="10" t="s">
        <v>2512</v>
      </c>
      <c r="L889" s="10" t="s">
        <v>584</v>
      </c>
      <c r="M889" s="12" t="s">
        <v>2514</v>
      </c>
      <c r="N889" s="12">
        <v>0.13500000000000001</v>
      </c>
      <c r="O889" s="11" t="s">
        <v>28</v>
      </c>
      <c r="P889" s="11" t="s">
        <v>28</v>
      </c>
      <c r="Q889" s="11" t="s">
        <v>28</v>
      </c>
      <c r="R889" s="11" t="s">
        <v>28</v>
      </c>
      <c r="S889" s="11" t="s">
        <v>28</v>
      </c>
      <c r="T889" s="10" t="s">
        <v>28</v>
      </c>
      <c r="U889" s="13">
        <v>75</v>
      </c>
      <c r="V889" s="14">
        <v>6</v>
      </c>
      <c r="W889" s="14">
        <v>10</v>
      </c>
      <c r="X889" s="14" t="s">
        <v>28</v>
      </c>
    </row>
    <row r="890" spans="1:24" s="15" customFormat="1" ht="42" customHeight="1" x14ac:dyDescent="0.25">
      <c r="A890" s="53">
        <v>27.75</v>
      </c>
      <c r="B890" s="42">
        <v>6666</v>
      </c>
      <c r="C890" s="43" t="str">
        <f t="shared" si="21"/>
        <v>Tech Sheet</v>
      </c>
      <c r="D890" s="44" t="s">
        <v>90</v>
      </c>
      <c r="E890" s="48" t="s">
        <v>2516</v>
      </c>
      <c r="F890" s="49" t="s">
        <v>2517</v>
      </c>
      <c r="G890" s="10">
        <v>2022</v>
      </c>
      <c r="H890" s="11" t="s">
        <v>1391</v>
      </c>
      <c r="I890" s="10" t="s">
        <v>40</v>
      </c>
      <c r="J890" s="11" t="s">
        <v>41</v>
      </c>
      <c r="K890" s="10" t="s">
        <v>2512</v>
      </c>
      <c r="L890" s="10" t="s">
        <v>584</v>
      </c>
      <c r="M890" s="12" t="s">
        <v>2514</v>
      </c>
      <c r="N890" s="12">
        <v>0.15</v>
      </c>
      <c r="O890" s="11" t="s">
        <v>39</v>
      </c>
      <c r="P890" s="11" t="s">
        <v>39</v>
      </c>
      <c r="Q890" s="11" t="s">
        <v>39</v>
      </c>
      <c r="R890" s="11" t="s">
        <v>28</v>
      </c>
      <c r="S890" s="11" t="s">
        <v>28</v>
      </c>
      <c r="T890" s="10" t="s">
        <v>28</v>
      </c>
      <c r="U890" s="13">
        <v>75</v>
      </c>
      <c r="V890" s="14">
        <v>6</v>
      </c>
      <c r="W890" s="14">
        <v>10</v>
      </c>
      <c r="X890" s="14" t="s">
        <v>28</v>
      </c>
    </row>
    <row r="891" spans="1:24" s="15" customFormat="1" ht="42" customHeight="1" x14ac:dyDescent="0.25">
      <c r="A891" s="53">
        <v>27.75</v>
      </c>
      <c r="B891" s="42">
        <v>6666</v>
      </c>
      <c r="C891" s="43" t="str">
        <f t="shared" si="21"/>
        <v>Tech Sheet</v>
      </c>
      <c r="D891" s="44" t="s">
        <v>90</v>
      </c>
      <c r="E891" s="48" t="s">
        <v>2516</v>
      </c>
      <c r="F891" s="49" t="s">
        <v>2517</v>
      </c>
      <c r="G891" s="10">
        <v>2024</v>
      </c>
      <c r="H891" s="11" t="s">
        <v>1391</v>
      </c>
      <c r="I891" s="10" t="s">
        <v>40</v>
      </c>
      <c r="J891" s="11" t="s">
        <v>41</v>
      </c>
      <c r="K891" s="10" t="s">
        <v>2512</v>
      </c>
      <c r="L891" s="10" t="s">
        <v>584</v>
      </c>
      <c r="M891" s="12" t="s">
        <v>2514</v>
      </c>
      <c r="N891" s="12">
        <v>0.15</v>
      </c>
      <c r="O891" s="11" t="s">
        <v>28</v>
      </c>
      <c r="P891" s="11" t="s">
        <v>28</v>
      </c>
      <c r="Q891" s="11" t="s">
        <v>28</v>
      </c>
      <c r="R891" s="11" t="s">
        <v>28</v>
      </c>
      <c r="S891" s="11" t="s">
        <v>28</v>
      </c>
      <c r="T891" s="10" t="s">
        <v>28</v>
      </c>
      <c r="U891" s="13">
        <v>75</v>
      </c>
      <c r="V891" s="14">
        <v>6</v>
      </c>
      <c r="W891" s="14">
        <v>10</v>
      </c>
      <c r="X891" s="14" t="s">
        <v>28</v>
      </c>
    </row>
    <row r="892" spans="1:24" s="15" customFormat="1" ht="42" customHeight="1" x14ac:dyDescent="0.25">
      <c r="A892" s="53">
        <v>27.78</v>
      </c>
      <c r="B892" s="42">
        <v>5842</v>
      </c>
      <c r="C892" s="43" t="str">
        <f t="shared" si="21"/>
        <v>Tech Sheet</v>
      </c>
      <c r="D892" s="44" t="s">
        <v>73</v>
      </c>
      <c r="E892" s="48" t="s">
        <v>2298</v>
      </c>
      <c r="F892" s="49" t="s">
        <v>2300</v>
      </c>
      <c r="G892" s="10">
        <v>2024</v>
      </c>
      <c r="H892" s="11" t="s">
        <v>292</v>
      </c>
      <c r="I892" s="10" t="s">
        <v>40</v>
      </c>
      <c r="J892" s="11" t="s">
        <v>29</v>
      </c>
      <c r="K892" s="10" t="s">
        <v>2281</v>
      </c>
      <c r="L892" s="10" t="s">
        <v>975</v>
      </c>
      <c r="M892" s="12" t="s">
        <v>2299</v>
      </c>
      <c r="N892" s="12">
        <v>0.125</v>
      </c>
      <c r="O892" s="11" t="s">
        <v>39</v>
      </c>
      <c r="P892" s="11" t="s">
        <v>39</v>
      </c>
      <c r="Q892" s="11" t="s">
        <v>39</v>
      </c>
      <c r="R892" s="11" t="s">
        <v>37</v>
      </c>
      <c r="S892" s="11" t="s">
        <v>37</v>
      </c>
      <c r="T892" s="10" t="s">
        <v>28</v>
      </c>
      <c r="U892" s="13">
        <v>75</v>
      </c>
      <c r="V892" s="14">
        <v>6</v>
      </c>
      <c r="W892" s="14">
        <v>0</v>
      </c>
      <c r="X892" s="14" t="s">
        <v>28</v>
      </c>
    </row>
    <row r="893" spans="1:24" s="15" customFormat="1" ht="42" customHeight="1" x14ac:dyDescent="0.25">
      <c r="A893" s="53">
        <v>27.83</v>
      </c>
      <c r="B893" s="42">
        <v>4882</v>
      </c>
      <c r="C893" s="43" t="str">
        <f t="shared" si="21"/>
        <v>Tech Sheet</v>
      </c>
      <c r="D893" s="44" t="s">
        <v>25</v>
      </c>
      <c r="E893" s="48" t="s">
        <v>1558</v>
      </c>
      <c r="F893" s="49" t="s">
        <v>1559</v>
      </c>
      <c r="G893" s="10">
        <v>2021</v>
      </c>
      <c r="H893" s="11" t="s">
        <v>62</v>
      </c>
      <c r="I893" s="10" t="s">
        <v>40</v>
      </c>
      <c r="J893" s="11" t="s">
        <v>104</v>
      </c>
      <c r="K893" s="10" t="s">
        <v>983</v>
      </c>
      <c r="L893" s="10" t="s">
        <v>64</v>
      </c>
      <c r="M893" s="12" t="s">
        <v>89</v>
      </c>
      <c r="N893" s="12">
        <v>0.14499999999999999</v>
      </c>
      <c r="O893" s="11" t="s">
        <v>37</v>
      </c>
      <c r="P893" s="11" t="s">
        <v>37</v>
      </c>
      <c r="Q893" s="11" t="s">
        <v>37</v>
      </c>
      <c r="R893" s="11" t="s">
        <v>37</v>
      </c>
      <c r="S893" s="11" t="s">
        <v>28</v>
      </c>
      <c r="T893" s="10" t="s">
        <v>28</v>
      </c>
      <c r="U893" s="13">
        <v>75</v>
      </c>
      <c r="V893" s="14">
        <v>12</v>
      </c>
      <c r="W893" s="14">
        <v>10</v>
      </c>
      <c r="X893" s="14" t="s">
        <v>28</v>
      </c>
    </row>
    <row r="894" spans="1:24" s="15" customFormat="1" ht="42" customHeight="1" x14ac:dyDescent="0.25">
      <c r="A894" s="53">
        <v>27.83</v>
      </c>
      <c r="B894" s="42">
        <v>4882</v>
      </c>
      <c r="C894" s="43" t="str">
        <f t="shared" si="21"/>
        <v>Tech Sheet</v>
      </c>
      <c r="D894" s="44" t="s">
        <v>25</v>
      </c>
      <c r="E894" s="48" t="s">
        <v>1558</v>
      </c>
      <c r="F894" s="49" t="s">
        <v>1559</v>
      </c>
      <c r="G894" s="10">
        <v>2022</v>
      </c>
      <c r="H894" s="11" t="s">
        <v>62</v>
      </c>
      <c r="I894" s="10" t="s">
        <v>40</v>
      </c>
      <c r="J894" s="11" t="s">
        <v>104</v>
      </c>
      <c r="K894" s="10" t="s">
        <v>983</v>
      </c>
      <c r="L894" s="10" t="s">
        <v>64</v>
      </c>
      <c r="M894" s="12" t="s">
        <v>89</v>
      </c>
      <c r="N894" s="12">
        <v>0.14499999999999999</v>
      </c>
      <c r="O894" s="11" t="s">
        <v>39</v>
      </c>
      <c r="P894" s="11" t="s">
        <v>39</v>
      </c>
      <c r="Q894" s="11" t="s">
        <v>37</v>
      </c>
      <c r="R894" s="11" t="s">
        <v>37</v>
      </c>
      <c r="S894" s="11" t="s">
        <v>28</v>
      </c>
      <c r="T894" s="10" t="s">
        <v>28</v>
      </c>
      <c r="U894" s="13">
        <v>75</v>
      </c>
      <c r="V894" s="14">
        <v>12</v>
      </c>
      <c r="W894" s="14">
        <v>10</v>
      </c>
      <c r="X894" s="14" t="s">
        <v>28</v>
      </c>
    </row>
    <row r="895" spans="1:24" s="15" customFormat="1" ht="42" customHeight="1" x14ac:dyDescent="0.25">
      <c r="A895" s="53">
        <v>27.83</v>
      </c>
      <c r="B895" s="42">
        <v>4882</v>
      </c>
      <c r="C895" s="43" t="str">
        <f t="shared" si="21"/>
        <v>Tech Sheet</v>
      </c>
      <c r="D895" s="44" t="s">
        <v>25</v>
      </c>
      <c r="E895" s="48" t="s">
        <v>1558</v>
      </c>
      <c r="F895" s="49" t="s">
        <v>1559</v>
      </c>
      <c r="G895" s="10">
        <v>2023</v>
      </c>
      <c r="H895" s="11" t="s">
        <v>62</v>
      </c>
      <c r="I895" s="10" t="s">
        <v>40</v>
      </c>
      <c r="J895" s="11" t="s">
        <v>104</v>
      </c>
      <c r="K895" s="10" t="s">
        <v>983</v>
      </c>
      <c r="L895" s="10" t="s">
        <v>64</v>
      </c>
      <c r="M895" s="12" t="s">
        <v>89</v>
      </c>
      <c r="N895" s="12">
        <v>0.14499999999999999</v>
      </c>
      <c r="O895" s="11" t="s">
        <v>39</v>
      </c>
      <c r="P895" s="11" t="s">
        <v>39</v>
      </c>
      <c r="Q895" s="11" t="s">
        <v>37</v>
      </c>
      <c r="R895" s="11" t="s">
        <v>37</v>
      </c>
      <c r="S895" s="11" t="s">
        <v>28</v>
      </c>
      <c r="T895" s="10" t="s">
        <v>28</v>
      </c>
      <c r="U895" s="13">
        <v>75</v>
      </c>
      <c r="V895" s="14">
        <v>12</v>
      </c>
      <c r="W895" s="14">
        <v>10</v>
      </c>
      <c r="X895" s="14" t="s">
        <v>28</v>
      </c>
    </row>
    <row r="896" spans="1:24" s="15" customFormat="1" ht="42" customHeight="1" x14ac:dyDescent="0.25">
      <c r="A896" s="53">
        <v>27.86</v>
      </c>
      <c r="B896" s="42">
        <v>8354</v>
      </c>
      <c r="C896" s="43" t="str">
        <f t="shared" si="21"/>
        <v>Tech Sheet</v>
      </c>
      <c r="D896" s="44" t="s">
        <v>78</v>
      </c>
      <c r="E896" s="48" t="s">
        <v>2639</v>
      </c>
      <c r="F896" s="49" t="s">
        <v>2640</v>
      </c>
      <c r="G896" s="10">
        <v>2021</v>
      </c>
      <c r="H896" s="11" t="s">
        <v>79</v>
      </c>
      <c r="I896" s="10" t="s">
        <v>40</v>
      </c>
      <c r="J896" s="11" t="s">
        <v>41</v>
      </c>
      <c r="K896" s="10" t="s">
        <v>80</v>
      </c>
      <c r="L896" s="10" t="s">
        <v>76</v>
      </c>
      <c r="M896" s="12" t="s">
        <v>534</v>
      </c>
      <c r="N896" s="12">
        <v>0.14000000000000001</v>
      </c>
      <c r="O896" s="11" t="s">
        <v>37</v>
      </c>
      <c r="P896" s="11" t="s">
        <v>28</v>
      </c>
      <c r="Q896" s="11" t="s">
        <v>28</v>
      </c>
      <c r="R896" s="11" t="s">
        <v>37</v>
      </c>
      <c r="S896" s="11" t="s">
        <v>28</v>
      </c>
      <c r="T896" s="10" t="s">
        <v>28</v>
      </c>
      <c r="U896" s="13">
        <v>75</v>
      </c>
      <c r="V896" s="14">
        <v>12</v>
      </c>
      <c r="W896" s="14">
        <v>15</v>
      </c>
      <c r="X896" s="14" t="s">
        <v>28</v>
      </c>
    </row>
    <row r="897" spans="1:24" s="15" customFormat="1" ht="42" customHeight="1" x14ac:dyDescent="0.25">
      <c r="A897" s="53">
        <v>27.9</v>
      </c>
      <c r="B897" s="42">
        <v>8354</v>
      </c>
      <c r="C897" s="43" t="str">
        <f t="shared" si="21"/>
        <v>Tech Sheet</v>
      </c>
      <c r="D897" s="44" t="s">
        <v>78</v>
      </c>
      <c r="E897" s="48" t="s">
        <v>2639</v>
      </c>
      <c r="F897" s="49" t="s">
        <v>2642</v>
      </c>
      <c r="G897" s="10">
        <v>2022</v>
      </c>
      <c r="H897" s="11" t="s">
        <v>79</v>
      </c>
      <c r="I897" s="10" t="s">
        <v>40</v>
      </c>
      <c r="J897" s="11" t="s">
        <v>41</v>
      </c>
      <c r="K897" s="10" t="s">
        <v>80</v>
      </c>
      <c r="L897" s="10" t="s">
        <v>76</v>
      </c>
      <c r="M897" s="12" t="s">
        <v>2641</v>
      </c>
      <c r="N897" s="12">
        <v>0.14099999999999999</v>
      </c>
      <c r="O897" s="11" t="s">
        <v>37</v>
      </c>
      <c r="P897" s="11" t="s">
        <v>28</v>
      </c>
      <c r="Q897" s="11" t="s">
        <v>28</v>
      </c>
      <c r="R897" s="11" t="s">
        <v>37</v>
      </c>
      <c r="S897" s="11" t="s">
        <v>28</v>
      </c>
      <c r="T897" s="10" t="s">
        <v>28</v>
      </c>
      <c r="U897" s="13">
        <v>75</v>
      </c>
      <c r="V897" s="14">
        <v>12</v>
      </c>
      <c r="W897" s="14">
        <v>15</v>
      </c>
      <c r="X897" s="14" t="s">
        <v>28</v>
      </c>
    </row>
    <row r="898" spans="1:24" s="15" customFormat="1" ht="42" customHeight="1" x14ac:dyDescent="0.25">
      <c r="A898" s="53">
        <v>27.9</v>
      </c>
      <c r="B898" s="42">
        <v>8354</v>
      </c>
      <c r="C898" s="43" t="str">
        <f t="shared" si="21"/>
        <v>Tech Sheet</v>
      </c>
      <c r="D898" s="44" t="s">
        <v>78</v>
      </c>
      <c r="E898" s="48" t="s">
        <v>2639</v>
      </c>
      <c r="F898" s="49" t="s">
        <v>2643</v>
      </c>
      <c r="G898" s="10">
        <v>2023</v>
      </c>
      <c r="H898" s="11" t="s">
        <v>79</v>
      </c>
      <c r="I898" s="10" t="s">
        <v>40</v>
      </c>
      <c r="J898" s="11" t="s">
        <v>41</v>
      </c>
      <c r="K898" s="10" t="s">
        <v>80</v>
      </c>
      <c r="L898" s="10" t="s">
        <v>76</v>
      </c>
      <c r="M898" s="12" t="s">
        <v>534</v>
      </c>
      <c r="N898" s="12">
        <v>0.14099999999999999</v>
      </c>
      <c r="O898" s="11" t="s">
        <v>39</v>
      </c>
      <c r="P898" s="11" t="s">
        <v>39</v>
      </c>
      <c r="Q898" s="11" t="s">
        <v>39</v>
      </c>
      <c r="R898" s="11" t="s">
        <v>37</v>
      </c>
      <c r="S898" s="11" t="s">
        <v>28</v>
      </c>
      <c r="T898" s="10" t="s">
        <v>28</v>
      </c>
      <c r="U898" s="13">
        <v>75</v>
      </c>
      <c r="V898" s="14">
        <v>12</v>
      </c>
      <c r="W898" s="14">
        <v>15</v>
      </c>
      <c r="X898" s="14" t="s">
        <v>28</v>
      </c>
    </row>
    <row r="899" spans="1:24" s="15" customFormat="1" ht="42" customHeight="1" x14ac:dyDescent="0.25">
      <c r="A899" s="53">
        <v>27.97</v>
      </c>
      <c r="B899" s="42">
        <v>3749</v>
      </c>
      <c r="C899" s="43" t="str">
        <f t="shared" si="21"/>
        <v>Tech Sheet</v>
      </c>
      <c r="D899" s="44" t="s">
        <v>25</v>
      </c>
      <c r="E899" s="48" t="s">
        <v>1040</v>
      </c>
      <c r="F899" s="49" t="s">
        <v>1041</v>
      </c>
      <c r="G899" s="10">
        <v>2021</v>
      </c>
      <c r="H899" s="11" t="s">
        <v>670</v>
      </c>
      <c r="I899" s="10" t="s">
        <v>40</v>
      </c>
      <c r="J899" s="11" t="s">
        <v>41</v>
      </c>
      <c r="K899" s="10" t="s">
        <v>1025</v>
      </c>
      <c r="L899" s="10" t="s">
        <v>43</v>
      </c>
      <c r="M899" s="12" t="s">
        <v>44</v>
      </c>
      <c r="N899" s="12">
        <v>0.15</v>
      </c>
      <c r="O899" s="11" t="s">
        <v>37</v>
      </c>
      <c r="P899" s="11" t="s">
        <v>37</v>
      </c>
      <c r="Q899" s="11" t="s">
        <v>28</v>
      </c>
      <c r="R899" s="11" t="s">
        <v>28</v>
      </c>
      <c r="S899" s="11" t="s">
        <v>28</v>
      </c>
      <c r="T899" s="10" t="s">
        <v>28</v>
      </c>
      <c r="U899" s="13">
        <v>75</v>
      </c>
      <c r="V899" s="14">
        <v>6</v>
      </c>
      <c r="W899" s="14">
        <v>19</v>
      </c>
      <c r="X899" s="14" t="s">
        <v>28</v>
      </c>
    </row>
    <row r="900" spans="1:24" s="15" customFormat="1" ht="42" customHeight="1" x14ac:dyDescent="0.25">
      <c r="A900" s="53">
        <v>27.97</v>
      </c>
      <c r="B900" s="42">
        <v>3749</v>
      </c>
      <c r="C900" s="43" t="str">
        <f t="shared" ref="C900:C931" si="22">HYPERLINK("http://www.alliancewine.com/-"&amp;IF(UPPER(G900)="N/V",0,G900)&amp;"-"&amp;B900,"Tech Sheet")</f>
        <v>Tech Sheet</v>
      </c>
      <c r="D900" s="44" t="s">
        <v>25</v>
      </c>
      <c r="E900" s="48" t="s">
        <v>1040</v>
      </c>
      <c r="F900" s="49" t="s">
        <v>1042</v>
      </c>
      <c r="G900" s="10">
        <v>2022</v>
      </c>
      <c r="H900" s="11" t="s">
        <v>670</v>
      </c>
      <c r="I900" s="10" t="s">
        <v>40</v>
      </c>
      <c r="J900" s="11" t="s">
        <v>41</v>
      </c>
      <c r="K900" s="10" t="s">
        <v>1025</v>
      </c>
      <c r="L900" s="10" t="s">
        <v>43</v>
      </c>
      <c r="M900" s="12" t="s">
        <v>44</v>
      </c>
      <c r="N900" s="12">
        <v>0.15</v>
      </c>
      <c r="O900" s="11" t="s">
        <v>37</v>
      </c>
      <c r="P900" s="11" t="s">
        <v>37</v>
      </c>
      <c r="Q900" s="11" t="s">
        <v>28</v>
      </c>
      <c r="R900" s="11" t="s">
        <v>28</v>
      </c>
      <c r="S900" s="11" t="s">
        <v>28</v>
      </c>
      <c r="T900" s="10" t="s">
        <v>28</v>
      </c>
      <c r="U900" s="13">
        <v>75</v>
      </c>
      <c r="V900" s="14">
        <v>6</v>
      </c>
      <c r="W900" s="14">
        <v>19</v>
      </c>
      <c r="X900" s="14" t="s">
        <v>28</v>
      </c>
    </row>
    <row r="901" spans="1:24" s="15" customFormat="1" ht="42" customHeight="1" x14ac:dyDescent="0.25">
      <c r="A901" s="53">
        <v>27.99</v>
      </c>
      <c r="B901" s="42">
        <v>1525</v>
      </c>
      <c r="C901" s="43" t="str">
        <f t="shared" si="22"/>
        <v>Tech Sheet</v>
      </c>
      <c r="D901" s="44" t="s">
        <v>73</v>
      </c>
      <c r="E901" s="48" t="s">
        <v>263</v>
      </c>
      <c r="F901" s="49" t="s">
        <v>264</v>
      </c>
      <c r="G901" s="10">
        <v>2024</v>
      </c>
      <c r="H901" s="11" t="s">
        <v>98</v>
      </c>
      <c r="I901" s="10" t="s">
        <v>40</v>
      </c>
      <c r="J901" s="11" t="s">
        <v>29</v>
      </c>
      <c r="K901" s="10" t="s">
        <v>262</v>
      </c>
      <c r="L901" s="10" t="s">
        <v>101</v>
      </c>
      <c r="M901" s="12" t="s">
        <v>102</v>
      </c>
      <c r="N901" s="12">
        <v>0.125</v>
      </c>
      <c r="O901" s="11" t="s">
        <v>37</v>
      </c>
      <c r="P901" s="11" t="s">
        <v>37</v>
      </c>
      <c r="Q901" s="11" t="s">
        <v>28</v>
      </c>
      <c r="R901" s="11" t="s">
        <v>28</v>
      </c>
      <c r="S901" s="11" t="s">
        <v>28</v>
      </c>
      <c r="T901" s="10" t="s">
        <v>28</v>
      </c>
      <c r="U901" s="13">
        <v>75</v>
      </c>
      <c r="V901" s="14">
        <v>12</v>
      </c>
      <c r="W901" s="14">
        <v>7</v>
      </c>
      <c r="X901" s="14" t="s">
        <v>28</v>
      </c>
    </row>
    <row r="902" spans="1:24" s="15" customFormat="1" ht="42" customHeight="1" x14ac:dyDescent="0.25">
      <c r="A902" s="53">
        <v>27.99</v>
      </c>
      <c r="B902" s="42">
        <v>1525</v>
      </c>
      <c r="C902" s="43" t="str">
        <f t="shared" si="22"/>
        <v>Tech Sheet</v>
      </c>
      <c r="D902" s="44" t="s">
        <v>73</v>
      </c>
      <c r="E902" s="48" t="s">
        <v>263</v>
      </c>
      <c r="F902" s="49" t="s">
        <v>264</v>
      </c>
      <c r="G902" s="10">
        <v>2025</v>
      </c>
      <c r="H902" s="11" t="s">
        <v>98</v>
      </c>
      <c r="I902" s="10" t="s">
        <v>40</v>
      </c>
      <c r="J902" s="11" t="s">
        <v>29</v>
      </c>
      <c r="K902" s="10" t="s">
        <v>262</v>
      </c>
      <c r="L902" s="10" t="s">
        <v>101</v>
      </c>
      <c r="M902" s="12" t="s">
        <v>102</v>
      </c>
      <c r="N902" s="12">
        <v>0.125</v>
      </c>
      <c r="O902" s="11" t="s">
        <v>39</v>
      </c>
      <c r="P902" s="11" t="s">
        <v>39</v>
      </c>
      <c r="Q902" s="11" t="s">
        <v>39</v>
      </c>
      <c r="R902" s="11" t="s">
        <v>28</v>
      </c>
      <c r="S902" s="11" t="s">
        <v>28</v>
      </c>
      <c r="T902" s="10" t="s">
        <v>28</v>
      </c>
      <c r="U902" s="13">
        <v>75</v>
      </c>
      <c r="V902" s="14">
        <v>12</v>
      </c>
      <c r="W902" s="14">
        <v>7</v>
      </c>
      <c r="X902" s="14" t="s">
        <v>28</v>
      </c>
    </row>
    <row r="903" spans="1:24" s="15" customFormat="1" ht="42" customHeight="1" x14ac:dyDescent="0.25">
      <c r="A903" s="53">
        <v>27.99</v>
      </c>
      <c r="B903" s="42">
        <v>3477</v>
      </c>
      <c r="C903" s="43" t="str">
        <f t="shared" si="22"/>
        <v>Tech Sheet</v>
      </c>
      <c r="D903" s="44" t="s">
        <v>201</v>
      </c>
      <c r="E903" s="48" t="s">
        <v>930</v>
      </c>
      <c r="F903" s="49" t="s">
        <v>931</v>
      </c>
      <c r="G903" s="10">
        <v>2022</v>
      </c>
      <c r="H903" s="11" t="s">
        <v>202</v>
      </c>
      <c r="I903" s="10" t="s">
        <v>40</v>
      </c>
      <c r="J903" s="11" t="s">
        <v>41</v>
      </c>
      <c r="K903" s="10" t="s">
        <v>203</v>
      </c>
      <c r="L903" s="10" t="s">
        <v>178</v>
      </c>
      <c r="M903" s="12" t="s">
        <v>179</v>
      </c>
      <c r="N903" s="12">
        <v>0.14000000000000001</v>
      </c>
      <c r="O903" s="11" t="s">
        <v>37</v>
      </c>
      <c r="P903" s="11" t="s">
        <v>37</v>
      </c>
      <c r="Q903" s="11" t="s">
        <v>28</v>
      </c>
      <c r="R903" s="11" t="s">
        <v>37</v>
      </c>
      <c r="S903" s="11" t="s">
        <v>37</v>
      </c>
      <c r="T903" s="10" t="s">
        <v>28</v>
      </c>
      <c r="U903" s="13">
        <v>75</v>
      </c>
      <c r="V903" s="14">
        <v>12</v>
      </c>
      <c r="W903" s="14">
        <v>14</v>
      </c>
      <c r="X903" s="14" t="s">
        <v>28</v>
      </c>
    </row>
    <row r="904" spans="1:24" s="15" customFormat="1" ht="42" customHeight="1" x14ac:dyDescent="0.25">
      <c r="A904" s="53">
        <v>27.99</v>
      </c>
      <c r="B904" s="42">
        <v>3477</v>
      </c>
      <c r="C904" s="43" t="str">
        <f t="shared" si="22"/>
        <v>Tech Sheet</v>
      </c>
      <c r="D904" s="44" t="s">
        <v>201</v>
      </c>
      <c r="E904" s="48" t="s">
        <v>930</v>
      </c>
      <c r="F904" s="49" t="s">
        <v>931</v>
      </c>
      <c r="G904" s="10">
        <v>2023</v>
      </c>
      <c r="H904" s="11" t="s">
        <v>202</v>
      </c>
      <c r="I904" s="10" t="s">
        <v>40</v>
      </c>
      <c r="J904" s="11" t="s">
        <v>41</v>
      </c>
      <c r="K904" s="10" t="s">
        <v>203</v>
      </c>
      <c r="L904" s="10" t="s">
        <v>178</v>
      </c>
      <c r="M904" s="12" t="s">
        <v>179</v>
      </c>
      <c r="N904" s="12">
        <v>0.14000000000000001</v>
      </c>
      <c r="O904" s="11" t="s">
        <v>39</v>
      </c>
      <c r="P904" s="11" t="s">
        <v>39</v>
      </c>
      <c r="Q904" s="11" t="s">
        <v>39</v>
      </c>
      <c r="R904" s="11" t="s">
        <v>37</v>
      </c>
      <c r="S904" s="11" t="s">
        <v>37</v>
      </c>
      <c r="T904" s="10" t="s">
        <v>28</v>
      </c>
      <c r="U904" s="13">
        <v>75</v>
      </c>
      <c r="V904" s="14">
        <v>12</v>
      </c>
      <c r="W904" s="14">
        <v>14</v>
      </c>
      <c r="X904" s="14" t="s">
        <v>28</v>
      </c>
    </row>
    <row r="905" spans="1:24" s="15" customFormat="1" ht="42" customHeight="1" x14ac:dyDescent="0.25">
      <c r="A905" s="53">
        <v>27.99</v>
      </c>
      <c r="B905" s="42">
        <v>5090</v>
      </c>
      <c r="C905" s="43" t="str">
        <f t="shared" si="22"/>
        <v>Tech Sheet</v>
      </c>
      <c r="D905" s="44" t="s">
        <v>73</v>
      </c>
      <c r="E905" s="48" t="s">
        <v>1663</v>
      </c>
      <c r="F905" s="49" t="s">
        <v>1664</v>
      </c>
      <c r="G905" s="10">
        <v>2022</v>
      </c>
      <c r="H905" s="11" t="s">
        <v>302</v>
      </c>
      <c r="I905" s="10" t="s">
        <v>40</v>
      </c>
      <c r="J905" s="11" t="s">
        <v>41</v>
      </c>
      <c r="K905" s="10" t="s">
        <v>1651</v>
      </c>
      <c r="L905" s="10" t="s">
        <v>170</v>
      </c>
      <c r="M905" s="12" t="s">
        <v>476</v>
      </c>
      <c r="N905" s="12">
        <v>0.13500000000000001</v>
      </c>
      <c r="O905" s="11" t="s">
        <v>37</v>
      </c>
      <c r="P905" s="11" t="s">
        <v>37</v>
      </c>
      <c r="Q905" s="11" t="s">
        <v>37</v>
      </c>
      <c r="R905" s="11" t="s">
        <v>37</v>
      </c>
      <c r="S905" s="11" t="s">
        <v>28</v>
      </c>
      <c r="T905" s="10" t="s">
        <v>37</v>
      </c>
      <c r="U905" s="13">
        <v>75</v>
      </c>
      <c r="V905" s="14">
        <v>12</v>
      </c>
      <c r="W905" s="14">
        <v>7</v>
      </c>
      <c r="X905" s="14" t="s">
        <v>28</v>
      </c>
    </row>
    <row r="906" spans="1:24" s="15" customFormat="1" ht="42" customHeight="1" x14ac:dyDescent="0.25">
      <c r="A906" s="53">
        <v>27.99</v>
      </c>
      <c r="B906" s="42">
        <v>5577</v>
      </c>
      <c r="C906" s="43" t="str">
        <f t="shared" si="22"/>
        <v>Tech Sheet</v>
      </c>
      <c r="D906" s="44" t="s">
        <v>1925</v>
      </c>
      <c r="E906" s="48" t="s">
        <v>2016</v>
      </c>
      <c r="F906" s="49" t="s">
        <v>2018</v>
      </c>
      <c r="G906" s="10">
        <v>2024</v>
      </c>
      <c r="H906" s="11" t="s">
        <v>2014</v>
      </c>
      <c r="I906" s="10" t="s">
        <v>40</v>
      </c>
      <c r="J906" s="11" t="s">
        <v>29</v>
      </c>
      <c r="K906" s="10" t="s">
        <v>2015</v>
      </c>
      <c r="L906" s="10" t="s">
        <v>1942</v>
      </c>
      <c r="M906" s="12" t="s">
        <v>2017</v>
      </c>
      <c r="N906" s="12">
        <v>0.13</v>
      </c>
      <c r="O906" s="11" t="s">
        <v>28</v>
      </c>
      <c r="P906" s="11" t="s">
        <v>28</v>
      </c>
      <c r="Q906" s="11" t="s">
        <v>28</v>
      </c>
      <c r="R906" s="11" t="s">
        <v>28</v>
      </c>
      <c r="S906" s="11" t="s">
        <v>28</v>
      </c>
      <c r="T906" s="10" t="s">
        <v>28</v>
      </c>
      <c r="U906" s="13">
        <v>75</v>
      </c>
      <c r="V906" s="14">
        <v>6</v>
      </c>
      <c r="W906" s="14">
        <v>0</v>
      </c>
      <c r="X906" s="14" t="s">
        <v>28</v>
      </c>
    </row>
    <row r="907" spans="1:24" s="15" customFormat="1" ht="42" customHeight="1" x14ac:dyDescent="0.25">
      <c r="A907" s="53">
        <v>27.99</v>
      </c>
      <c r="B907" s="42">
        <v>5577</v>
      </c>
      <c r="C907" s="43" t="str">
        <f t="shared" si="22"/>
        <v>Tech Sheet</v>
      </c>
      <c r="D907" s="44" t="s">
        <v>1925</v>
      </c>
      <c r="E907" s="48" t="s">
        <v>2016</v>
      </c>
      <c r="F907" s="49" t="s">
        <v>2018</v>
      </c>
      <c r="G907" s="10">
        <v>2025</v>
      </c>
      <c r="H907" s="11" t="s">
        <v>2014</v>
      </c>
      <c r="I907" s="10" t="s">
        <v>40</v>
      </c>
      <c r="J907" s="11" t="s">
        <v>29</v>
      </c>
      <c r="K907" s="10" t="s">
        <v>2015</v>
      </c>
      <c r="L907" s="10" t="s">
        <v>1942</v>
      </c>
      <c r="M907" s="12" t="s">
        <v>2017</v>
      </c>
      <c r="N907" s="12">
        <v>0.13</v>
      </c>
      <c r="O907" s="11" t="s">
        <v>39</v>
      </c>
      <c r="P907" s="11" t="s">
        <v>39</v>
      </c>
      <c r="Q907" s="11" t="s">
        <v>39</v>
      </c>
      <c r="R907" s="11" t="s">
        <v>28</v>
      </c>
      <c r="S907" s="11" t="s">
        <v>28</v>
      </c>
      <c r="T907" s="10" t="s">
        <v>28</v>
      </c>
      <c r="U907" s="13">
        <v>75</v>
      </c>
      <c r="V907" s="14">
        <v>6</v>
      </c>
      <c r="W907" s="14">
        <v>0</v>
      </c>
      <c r="X907" s="14" t="s">
        <v>28</v>
      </c>
    </row>
    <row r="908" spans="1:24" s="15" customFormat="1" ht="42" customHeight="1" x14ac:dyDescent="0.25">
      <c r="A908" s="53">
        <v>28</v>
      </c>
      <c r="B908" s="42">
        <v>4377</v>
      </c>
      <c r="C908" s="43" t="str">
        <f t="shared" si="22"/>
        <v>Tech Sheet</v>
      </c>
      <c r="D908" s="44" t="s">
        <v>73</v>
      </c>
      <c r="E908" s="48" t="s">
        <v>1273</v>
      </c>
      <c r="F908" s="49" t="s">
        <v>1275</v>
      </c>
      <c r="G908" s="10">
        <v>2024</v>
      </c>
      <c r="H908" s="11" t="s">
        <v>220</v>
      </c>
      <c r="I908" s="10" t="s">
        <v>40</v>
      </c>
      <c r="J908" s="11" t="s">
        <v>41</v>
      </c>
      <c r="K908" s="10" t="s">
        <v>1268</v>
      </c>
      <c r="L908" s="10" t="s">
        <v>178</v>
      </c>
      <c r="M908" s="12" t="s">
        <v>179</v>
      </c>
      <c r="N908" s="12">
        <v>0.13</v>
      </c>
      <c r="O908" s="11" t="s">
        <v>37</v>
      </c>
      <c r="P908" s="11" t="s">
        <v>37</v>
      </c>
      <c r="Q908" s="11" t="s">
        <v>28</v>
      </c>
      <c r="R908" s="11" t="s">
        <v>28</v>
      </c>
      <c r="S908" s="11" t="s">
        <v>28</v>
      </c>
      <c r="T908" s="10" t="s">
        <v>28</v>
      </c>
      <c r="U908" s="13">
        <v>75</v>
      </c>
      <c r="V908" s="14">
        <v>6</v>
      </c>
      <c r="W908" s="14">
        <v>23</v>
      </c>
      <c r="X908" s="14" t="s">
        <v>28</v>
      </c>
    </row>
    <row r="909" spans="1:24" s="15" customFormat="1" ht="42" customHeight="1" x14ac:dyDescent="0.25">
      <c r="A909" s="53">
        <v>28</v>
      </c>
      <c r="B909" s="42">
        <v>5548</v>
      </c>
      <c r="C909" s="43" t="str">
        <f t="shared" si="22"/>
        <v>Tech Sheet</v>
      </c>
      <c r="D909" s="44" t="s">
        <v>73</v>
      </c>
      <c r="E909" s="48" t="s">
        <v>1966</v>
      </c>
      <c r="F909" s="49" t="s">
        <v>1968</v>
      </c>
      <c r="G909" s="10">
        <v>2023</v>
      </c>
      <c r="H909" s="11" t="s">
        <v>98</v>
      </c>
      <c r="I909" s="10" t="s">
        <v>40</v>
      </c>
      <c r="J909" s="11" t="s">
        <v>41</v>
      </c>
      <c r="K909" s="10" t="s">
        <v>1965</v>
      </c>
      <c r="L909" s="10" t="s">
        <v>76</v>
      </c>
      <c r="M909" s="12" t="s">
        <v>1967</v>
      </c>
      <c r="N909" s="12">
        <v>0.125</v>
      </c>
      <c r="O909" s="11" t="s">
        <v>39</v>
      </c>
      <c r="P909" s="11" t="s">
        <v>39</v>
      </c>
      <c r="Q909" s="11" t="s">
        <v>39</v>
      </c>
      <c r="R909" s="11" t="s">
        <v>37</v>
      </c>
      <c r="S909" s="11" t="s">
        <v>37</v>
      </c>
      <c r="T909" s="10" t="s">
        <v>28</v>
      </c>
      <c r="U909" s="13">
        <v>75</v>
      </c>
      <c r="V909" s="14">
        <v>6</v>
      </c>
      <c r="W909" s="14">
        <v>0</v>
      </c>
      <c r="X909" s="14" t="s">
        <v>28</v>
      </c>
    </row>
    <row r="910" spans="1:24" s="15" customFormat="1" ht="42" customHeight="1" x14ac:dyDescent="0.25">
      <c r="A910" s="53">
        <v>28.19</v>
      </c>
      <c r="B910" s="42">
        <v>3404</v>
      </c>
      <c r="C910" s="43" t="str">
        <f t="shared" si="22"/>
        <v>Tech Sheet</v>
      </c>
      <c r="D910" s="44" t="s">
        <v>90</v>
      </c>
      <c r="E910" s="48" t="s">
        <v>905</v>
      </c>
      <c r="F910" s="49" t="s">
        <v>907</v>
      </c>
      <c r="G910" s="10">
        <v>2022</v>
      </c>
      <c r="H910" s="11" t="s">
        <v>893</v>
      </c>
      <c r="I910" s="10" t="s">
        <v>40</v>
      </c>
      <c r="J910" s="11" t="s">
        <v>41</v>
      </c>
      <c r="K910" s="10" t="s">
        <v>894</v>
      </c>
      <c r="L910" s="10" t="s">
        <v>584</v>
      </c>
      <c r="M910" s="12" t="s">
        <v>906</v>
      </c>
      <c r="N910" s="12">
        <v>0.14000000000000001</v>
      </c>
      <c r="O910" s="11" t="s">
        <v>37</v>
      </c>
      <c r="P910" s="11" t="s">
        <v>37</v>
      </c>
      <c r="Q910" s="11" t="s">
        <v>28</v>
      </c>
      <c r="R910" s="11" t="s">
        <v>37</v>
      </c>
      <c r="S910" s="11" t="s">
        <v>37</v>
      </c>
      <c r="T910" s="10" t="s">
        <v>28</v>
      </c>
      <c r="U910" s="13">
        <v>75</v>
      </c>
      <c r="V910" s="14">
        <v>6</v>
      </c>
      <c r="W910" s="14">
        <v>12</v>
      </c>
      <c r="X910" s="14" t="s">
        <v>28</v>
      </c>
    </row>
    <row r="911" spans="1:24" s="15" customFormat="1" ht="42" customHeight="1" x14ac:dyDescent="0.25">
      <c r="A911" s="53">
        <v>28.23</v>
      </c>
      <c r="B911" s="42">
        <v>4377</v>
      </c>
      <c r="C911" s="43" t="str">
        <f t="shared" si="22"/>
        <v>Tech Sheet</v>
      </c>
      <c r="D911" s="44" t="s">
        <v>73</v>
      </c>
      <c r="E911" s="48" t="s">
        <v>1273</v>
      </c>
      <c r="F911" s="49" t="s">
        <v>1274</v>
      </c>
      <c r="G911" s="10">
        <v>2023</v>
      </c>
      <c r="H911" s="11" t="s">
        <v>220</v>
      </c>
      <c r="I911" s="10" t="s">
        <v>40</v>
      </c>
      <c r="J911" s="11" t="s">
        <v>41</v>
      </c>
      <c r="K911" s="10" t="s">
        <v>1268</v>
      </c>
      <c r="L911" s="10" t="s">
        <v>178</v>
      </c>
      <c r="M911" s="12" t="s">
        <v>179</v>
      </c>
      <c r="N911" s="12">
        <v>0.13500000000000001</v>
      </c>
      <c r="O911" s="11" t="s">
        <v>37</v>
      </c>
      <c r="P911" s="11" t="s">
        <v>37</v>
      </c>
      <c r="Q911" s="11" t="s">
        <v>28</v>
      </c>
      <c r="R911" s="11" t="s">
        <v>28</v>
      </c>
      <c r="S911" s="11" t="s">
        <v>28</v>
      </c>
      <c r="T911" s="10" t="s">
        <v>28</v>
      </c>
      <c r="U911" s="13">
        <v>75</v>
      </c>
      <c r="V911" s="14">
        <v>6</v>
      </c>
      <c r="W911" s="14">
        <v>23</v>
      </c>
      <c r="X911" s="14" t="s">
        <v>28</v>
      </c>
    </row>
    <row r="912" spans="1:24" s="15" customFormat="1" ht="42" customHeight="1" x14ac:dyDescent="0.25">
      <c r="A912" s="53">
        <v>28.28</v>
      </c>
      <c r="B912" s="42">
        <v>2641</v>
      </c>
      <c r="C912" s="43" t="str">
        <f t="shared" si="22"/>
        <v>Tech Sheet</v>
      </c>
      <c r="D912" s="44" t="s">
        <v>73</v>
      </c>
      <c r="E912" s="48" t="s">
        <v>572</v>
      </c>
      <c r="F912" s="49" t="s">
        <v>574</v>
      </c>
      <c r="G912" s="10" t="s">
        <v>24</v>
      </c>
      <c r="H912" s="11" t="s">
        <v>547</v>
      </c>
      <c r="I912" s="10" t="s">
        <v>121</v>
      </c>
      <c r="J912" s="11" t="s">
        <v>29</v>
      </c>
      <c r="K912" s="10" t="s">
        <v>571</v>
      </c>
      <c r="L912" s="10" t="s">
        <v>554</v>
      </c>
      <c r="M912" s="12" t="s">
        <v>573</v>
      </c>
      <c r="N912" s="12">
        <v>0.125</v>
      </c>
      <c r="O912" s="11" t="s">
        <v>37</v>
      </c>
      <c r="P912" s="11" t="s">
        <v>37</v>
      </c>
      <c r="Q912" s="11" t="s">
        <v>37</v>
      </c>
      <c r="R912" s="11" t="s">
        <v>37</v>
      </c>
      <c r="S912" s="11" t="s">
        <v>37</v>
      </c>
      <c r="T912" s="10" t="s">
        <v>28</v>
      </c>
      <c r="U912" s="13">
        <v>75</v>
      </c>
      <c r="V912" s="14">
        <v>6</v>
      </c>
      <c r="W912" s="14">
        <v>10</v>
      </c>
      <c r="X912" s="14" t="s">
        <v>28</v>
      </c>
    </row>
    <row r="913" spans="1:24" s="15" customFormat="1" ht="42" customHeight="1" x14ac:dyDescent="0.25">
      <c r="A913" s="53">
        <v>28.39</v>
      </c>
      <c r="B913" s="42">
        <v>3404</v>
      </c>
      <c r="C913" s="43" t="str">
        <f t="shared" si="22"/>
        <v>Tech Sheet</v>
      </c>
      <c r="D913" s="44" t="s">
        <v>90</v>
      </c>
      <c r="E913" s="48" t="s">
        <v>905</v>
      </c>
      <c r="F913" s="49" t="s">
        <v>907</v>
      </c>
      <c r="G913" s="10">
        <v>2023</v>
      </c>
      <c r="H913" s="11" t="s">
        <v>893</v>
      </c>
      <c r="I913" s="10" t="s">
        <v>40</v>
      </c>
      <c r="J913" s="11" t="s">
        <v>41</v>
      </c>
      <c r="K913" s="10" t="s">
        <v>894</v>
      </c>
      <c r="L913" s="10" t="s">
        <v>584</v>
      </c>
      <c r="M913" s="12" t="s">
        <v>906</v>
      </c>
      <c r="N913" s="12">
        <v>0.14499999999999999</v>
      </c>
      <c r="O913" s="11" t="s">
        <v>39</v>
      </c>
      <c r="P913" s="11" t="s">
        <v>39</v>
      </c>
      <c r="Q913" s="11" t="s">
        <v>28</v>
      </c>
      <c r="R913" s="11" t="s">
        <v>37</v>
      </c>
      <c r="S913" s="11" t="s">
        <v>37</v>
      </c>
      <c r="T913" s="10" t="s">
        <v>28</v>
      </c>
      <c r="U913" s="13">
        <v>75</v>
      </c>
      <c r="V913" s="14">
        <v>6</v>
      </c>
      <c r="W913" s="14">
        <v>12</v>
      </c>
      <c r="X913" s="14" t="s">
        <v>28</v>
      </c>
    </row>
    <row r="914" spans="1:24" s="15" customFormat="1" ht="42" customHeight="1" x14ac:dyDescent="0.25">
      <c r="A914" s="53">
        <v>28.5</v>
      </c>
      <c r="B914" s="42">
        <v>5744</v>
      </c>
      <c r="C914" s="43" t="str">
        <f t="shared" si="22"/>
        <v>Tech Sheet</v>
      </c>
      <c r="D914" s="44" t="s">
        <v>73</v>
      </c>
      <c r="E914" s="48" t="s">
        <v>2194</v>
      </c>
      <c r="F914" s="49" t="s">
        <v>2195</v>
      </c>
      <c r="G914" s="10">
        <v>2024</v>
      </c>
      <c r="H914" s="11" t="s">
        <v>98</v>
      </c>
      <c r="I914" s="10" t="s">
        <v>40</v>
      </c>
      <c r="J914" s="11" t="s">
        <v>29</v>
      </c>
      <c r="K914" s="10" t="s">
        <v>2193</v>
      </c>
      <c r="L914" s="10" t="s">
        <v>101</v>
      </c>
      <c r="M914" s="12" t="s">
        <v>102</v>
      </c>
      <c r="N914" s="12">
        <v>0.125</v>
      </c>
      <c r="O914" s="11" t="s">
        <v>37</v>
      </c>
      <c r="P914" s="11" t="s">
        <v>37</v>
      </c>
      <c r="Q914" s="11" t="s">
        <v>28</v>
      </c>
      <c r="R914" s="11" t="s">
        <v>37</v>
      </c>
      <c r="S914" s="11" t="s">
        <v>28</v>
      </c>
      <c r="T914" s="10" t="s">
        <v>28</v>
      </c>
      <c r="U914" s="13">
        <v>75</v>
      </c>
      <c r="V914" s="14">
        <v>6</v>
      </c>
      <c r="W914" s="14">
        <v>15</v>
      </c>
      <c r="X914" s="14" t="s">
        <v>28</v>
      </c>
    </row>
    <row r="915" spans="1:24" s="15" customFormat="1" ht="42" customHeight="1" x14ac:dyDescent="0.25">
      <c r="A915" s="53">
        <v>28.5</v>
      </c>
      <c r="B915" s="42">
        <v>5744</v>
      </c>
      <c r="C915" s="43" t="str">
        <f t="shared" si="22"/>
        <v>Tech Sheet</v>
      </c>
      <c r="D915" s="44" t="s">
        <v>73</v>
      </c>
      <c r="E915" s="48" t="s">
        <v>2194</v>
      </c>
      <c r="F915" s="49" t="s">
        <v>2195</v>
      </c>
      <c r="G915" s="10">
        <v>2025</v>
      </c>
      <c r="H915" s="11" t="s">
        <v>98</v>
      </c>
      <c r="I915" s="10" t="s">
        <v>40</v>
      </c>
      <c r="J915" s="11" t="s">
        <v>29</v>
      </c>
      <c r="K915" s="10" t="s">
        <v>2193</v>
      </c>
      <c r="L915" s="10" t="s">
        <v>101</v>
      </c>
      <c r="M915" s="12" t="s">
        <v>102</v>
      </c>
      <c r="N915" s="12">
        <v>0.125</v>
      </c>
      <c r="O915" s="11" t="s">
        <v>39</v>
      </c>
      <c r="P915" s="11" t="s">
        <v>39</v>
      </c>
      <c r="Q915" s="11" t="s">
        <v>39</v>
      </c>
      <c r="R915" s="11" t="s">
        <v>37</v>
      </c>
      <c r="S915" s="11" t="s">
        <v>28</v>
      </c>
      <c r="T915" s="10" t="s">
        <v>28</v>
      </c>
      <c r="U915" s="13">
        <v>75</v>
      </c>
      <c r="V915" s="14">
        <v>6</v>
      </c>
      <c r="W915" s="14">
        <v>15</v>
      </c>
      <c r="X915" s="14" t="s">
        <v>28</v>
      </c>
    </row>
    <row r="916" spans="1:24" s="15" customFormat="1" ht="42" customHeight="1" x14ac:dyDescent="0.25">
      <c r="A916" s="53">
        <v>28.59</v>
      </c>
      <c r="B916" s="42">
        <v>2465</v>
      </c>
      <c r="C916" s="43" t="str">
        <f t="shared" si="22"/>
        <v>Tech Sheet</v>
      </c>
      <c r="D916" s="44" t="s">
        <v>73</v>
      </c>
      <c r="E916" s="48" t="s">
        <v>520</v>
      </c>
      <c r="F916" s="49" t="s">
        <v>521</v>
      </c>
      <c r="G916" s="10">
        <v>2023</v>
      </c>
      <c r="H916" s="11" t="s">
        <v>220</v>
      </c>
      <c r="I916" s="10" t="s">
        <v>40</v>
      </c>
      <c r="J916" s="11" t="s">
        <v>29</v>
      </c>
      <c r="K916" s="10" t="s">
        <v>519</v>
      </c>
      <c r="L916" s="10" t="s">
        <v>81</v>
      </c>
      <c r="M916" s="12" t="s">
        <v>82</v>
      </c>
      <c r="N916" s="12">
        <v>0.125</v>
      </c>
      <c r="O916" s="11" t="s">
        <v>37</v>
      </c>
      <c r="P916" s="11" t="s">
        <v>37</v>
      </c>
      <c r="Q916" s="11" t="s">
        <v>28</v>
      </c>
      <c r="R916" s="11" t="s">
        <v>28</v>
      </c>
      <c r="S916" s="11" t="s">
        <v>28</v>
      </c>
      <c r="T916" s="10" t="s">
        <v>28</v>
      </c>
      <c r="U916" s="13">
        <v>75</v>
      </c>
      <c r="V916" s="14">
        <v>6</v>
      </c>
      <c r="W916" s="14">
        <v>15</v>
      </c>
      <c r="X916" s="14" t="s">
        <v>28</v>
      </c>
    </row>
    <row r="917" spans="1:24" s="15" customFormat="1" ht="42" customHeight="1" x14ac:dyDescent="0.25">
      <c r="A917" s="53">
        <v>28.59</v>
      </c>
      <c r="B917" s="42">
        <v>2465</v>
      </c>
      <c r="C917" s="43" t="str">
        <f t="shared" si="22"/>
        <v>Tech Sheet</v>
      </c>
      <c r="D917" s="44" t="s">
        <v>73</v>
      </c>
      <c r="E917" s="48" t="s">
        <v>520</v>
      </c>
      <c r="F917" s="49" t="s">
        <v>521</v>
      </c>
      <c r="G917" s="10">
        <v>2024</v>
      </c>
      <c r="H917" s="11" t="s">
        <v>220</v>
      </c>
      <c r="I917" s="10" t="s">
        <v>40</v>
      </c>
      <c r="J917" s="11" t="s">
        <v>29</v>
      </c>
      <c r="K917" s="10" t="s">
        <v>519</v>
      </c>
      <c r="L917" s="10" t="s">
        <v>81</v>
      </c>
      <c r="M917" s="12" t="s">
        <v>82</v>
      </c>
      <c r="N917" s="12">
        <v>0.125</v>
      </c>
      <c r="O917" s="11" t="s">
        <v>39</v>
      </c>
      <c r="P917" s="11" t="s">
        <v>39</v>
      </c>
      <c r="Q917" s="11" t="s">
        <v>28</v>
      </c>
      <c r="R917" s="11" t="s">
        <v>28</v>
      </c>
      <c r="S917" s="11" t="s">
        <v>28</v>
      </c>
      <c r="T917" s="10" t="s">
        <v>28</v>
      </c>
      <c r="U917" s="13">
        <v>75</v>
      </c>
      <c r="V917" s="14">
        <v>6</v>
      </c>
      <c r="W917" s="14">
        <v>15</v>
      </c>
      <c r="X917" s="14" t="s">
        <v>28</v>
      </c>
    </row>
    <row r="918" spans="1:24" s="15" customFormat="1" ht="42" customHeight="1" x14ac:dyDescent="0.25">
      <c r="A918" s="53">
        <v>28.73</v>
      </c>
      <c r="B918" s="42">
        <v>4777</v>
      </c>
      <c r="C918" s="43" t="str">
        <f t="shared" si="22"/>
        <v>Tech Sheet</v>
      </c>
      <c r="D918" s="44" t="s">
        <v>78</v>
      </c>
      <c r="E918" s="48" t="s">
        <v>1474</v>
      </c>
      <c r="F918" s="49" t="s">
        <v>1476</v>
      </c>
      <c r="G918" s="10">
        <v>2023</v>
      </c>
      <c r="H918" s="11" t="s">
        <v>181</v>
      </c>
      <c r="I918" s="10" t="s">
        <v>40</v>
      </c>
      <c r="J918" s="11" t="s">
        <v>29</v>
      </c>
      <c r="K918" s="10" t="s">
        <v>415</v>
      </c>
      <c r="L918" s="10" t="s">
        <v>944</v>
      </c>
      <c r="M918" s="12" t="s">
        <v>1475</v>
      </c>
      <c r="N918" s="12">
        <v>0.13</v>
      </c>
      <c r="O918" s="11" t="s">
        <v>37</v>
      </c>
      <c r="P918" s="11" t="s">
        <v>37</v>
      </c>
      <c r="Q918" s="11" t="s">
        <v>28</v>
      </c>
      <c r="R918" s="11" t="s">
        <v>28</v>
      </c>
      <c r="S918" s="11" t="s">
        <v>28</v>
      </c>
      <c r="T918" s="10" t="s">
        <v>28</v>
      </c>
      <c r="U918" s="13">
        <v>75</v>
      </c>
      <c r="V918" s="14">
        <v>6</v>
      </c>
      <c r="W918" s="14">
        <v>14</v>
      </c>
      <c r="X918" s="14" t="s">
        <v>28</v>
      </c>
    </row>
    <row r="919" spans="1:24" s="15" customFormat="1" ht="42" customHeight="1" x14ac:dyDescent="0.25">
      <c r="A919" s="53">
        <v>28.74</v>
      </c>
      <c r="B919" s="42">
        <v>4999</v>
      </c>
      <c r="C919" s="43" t="str">
        <f t="shared" si="22"/>
        <v>Tech Sheet</v>
      </c>
      <c r="D919" s="44" t="s">
        <v>90</v>
      </c>
      <c r="E919" s="48" t="s">
        <v>1626</v>
      </c>
      <c r="F919" s="49" t="s">
        <v>1628</v>
      </c>
      <c r="G919" s="10">
        <v>2017</v>
      </c>
      <c r="H919" s="11" t="s">
        <v>91</v>
      </c>
      <c r="I919" s="10" t="s">
        <v>92</v>
      </c>
      <c r="J919" s="11" t="s">
        <v>29</v>
      </c>
      <c r="K919" s="10" t="s">
        <v>1218</v>
      </c>
      <c r="L919" s="10" t="s">
        <v>81</v>
      </c>
      <c r="M919" s="12" t="s">
        <v>1627</v>
      </c>
      <c r="N919" s="12">
        <v>0.115</v>
      </c>
      <c r="O919" s="11" t="s">
        <v>37</v>
      </c>
      <c r="P919" s="11" t="s">
        <v>37</v>
      </c>
      <c r="Q919" s="11" t="s">
        <v>28</v>
      </c>
      <c r="R919" s="11" t="s">
        <v>37</v>
      </c>
      <c r="S919" s="11" t="s">
        <v>28</v>
      </c>
      <c r="T919" s="10" t="s">
        <v>28</v>
      </c>
      <c r="U919" s="13">
        <v>75</v>
      </c>
      <c r="V919" s="14">
        <v>6</v>
      </c>
      <c r="W919" s="14">
        <v>0</v>
      </c>
      <c r="X919" s="14" t="s">
        <v>28</v>
      </c>
    </row>
    <row r="920" spans="1:24" s="15" customFormat="1" ht="42" customHeight="1" x14ac:dyDescent="0.25">
      <c r="A920" s="53">
        <v>28.74</v>
      </c>
      <c r="B920" s="42">
        <v>4999</v>
      </c>
      <c r="C920" s="43" t="str">
        <f t="shared" si="22"/>
        <v>Tech Sheet</v>
      </c>
      <c r="D920" s="44" t="s">
        <v>90</v>
      </c>
      <c r="E920" s="48" t="s">
        <v>1626</v>
      </c>
      <c r="F920" s="49" t="s">
        <v>1628</v>
      </c>
      <c r="G920" s="10">
        <v>2019</v>
      </c>
      <c r="H920" s="11" t="s">
        <v>91</v>
      </c>
      <c r="I920" s="10" t="s">
        <v>92</v>
      </c>
      <c r="J920" s="11" t="s">
        <v>29</v>
      </c>
      <c r="K920" s="10" t="s">
        <v>1218</v>
      </c>
      <c r="L920" s="10" t="s">
        <v>81</v>
      </c>
      <c r="M920" s="12" t="s">
        <v>1627</v>
      </c>
      <c r="N920" s="12">
        <v>0.115</v>
      </c>
      <c r="O920" s="11" t="s">
        <v>39</v>
      </c>
      <c r="P920" s="11" t="s">
        <v>39</v>
      </c>
      <c r="Q920" s="11" t="s">
        <v>39</v>
      </c>
      <c r="R920" s="11" t="s">
        <v>37</v>
      </c>
      <c r="S920" s="11" t="s">
        <v>28</v>
      </c>
      <c r="T920" s="10" t="s">
        <v>28</v>
      </c>
      <c r="U920" s="13">
        <v>75</v>
      </c>
      <c r="V920" s="14">
        <v>6</v>
      </c>
      <c r="W920" s="14">
        <v>0</v>
      </c>
      <c r="X920" s="14" t="s">
        <v>28</v>
      </c>
    </row>
    <row r="921" spans="1:24" s="15" customFormat="1" ht="42" customHeight="1" x14ac:dyDescent="0.25">
      <c r="A921" s="53">
        <v>28.74</v>
      </c>
      <c r="B921" s="42">
        <v>6113</v>
      </c>
      <c r="C921" s="43" t="str">
        <f t="shared" si="22"/>
        <v>Tech Sheet</v>
      </c>
      <c r="D921" s="44" t="s">
        <v>504</v>
      </c>
      <c r="E921" s="48" t="s">
        <v>2356</v>
      </c>
      <c r="F921" s="49" t="s">
        <v>2357</v>
      </c>
      <c r="G921" s="10">
        <v>2022</v>
      </c>
      <c r="H921" s="11" t="s">
        <v>505</v>
      </c>
      <c r="I921" s="10" t="s">
        <v>40</v>
      </c>
      <c r="J921" s="11" t="s">
        <v>41</v>
      </c>
      <c r="K921" s="10" t="s">
        <v>2355</v>
      </c>
      <c r="L921" s="10" t="s">
        <v>170</v>
      </c>
      <c r="M921" s="12" t="s">
        <v>476</v>
      </c>
      <c r="N921" s="12">
        <v>0.14499999999999999</v>
      </c>
      <c r="O921" s="11" t="s">
        <v>37</v>
      </c>
      <c r="P921" s="11" t="s">
        <v>37</v>
      </c>
      <c r="Q921" s="11" t="s">
        <v>28</v>
      </c>
      <c r="R921" s="11" t="s">
        <v>37</v>
      </c>
      <c r="S921" s="11" t="s">
        <v>37</v>
      </c>
      <c r="T921" s="10" t="s">
        <v>28</v>
      </c>
      <c r="U921" s="13">
        <v>75</v>
      </c>
      <c r="V921" s="14">
        <v>12</v>
      </c>
      <c r="W921" s="14">
        <v>14</v>
      </c>
      <c r="X921" s="14" t="s">
        <v>28</v>
      </c>
    </row>
    <row r="922" spans="1:24" s="15" customFormat="1" ht="42" customHeight="1" x14ac:dyDescent="0.25">
      <c r="A922" s="53">
        <v>28.74</v>
      </c>
      <c r="B922" s="42">
        <v>6113</v>
      </c>
      <c r="C922" s="43" t="str">
        <f t="shared" si="22"/>
        <v>Tech Sheet</v>
      </c>
      <c r="D922" s="44" t="s">
        <v>504</v>
      </c>
      <c r="E922" s="48" t="s">
        <v>2356</v>
      </c>
      <c r="F922" s="49" t="s">
        <v>2357</v>
      </c>
      <c r="G922" s="10">
        <v>2023</v>
      </c>
      <c r="H922" s="11" t="s">
        <v>505</v>
      </c>
      <c r="I922" s="10" t="s">
        <v>40</v>
      </c>
      <c r="J922" s="11" t="s">
        <v>41</v>
      </c>
      <c r="K922" s="10" t="s">
        <v>2355</v>
      </c>
      <c r="L922" s="10" t="s">
        <v>170</v>
      </c>
      <c r="M922" s="12" t="s">
        <v>476</v>
      </c>
      <c r="N922" s="12">
        <v>0.14499999999999999</v>
      </c>
      <c r="O922" s="11" t="s">
        <v>37</v>
      </c>
      <c r="P922" s="11" t="s">
        <v>37</v>
      </c>
      <c r="Q922" s="11" t="s">
        <v>28</v>
      </c>
      <c r="R922" s="11" t="s">
        <v>37</v>
      </c>
      <c r="S922" s="11" t="s">
        <v>37</v>
      </c>
      <c r="T922" s="10" t="s">
        <v>28</v>
      </c>
      <c r="U922" s="13">
        <v>75</v>
      </c>
      <c r="V922" s="14">
        <v>12</v>
      </c>
      <c r="W922" s="14">
        <v>14</v>
      </c>
      <c r="X922" s="14" t="s">
        <v>28</v>
      </c>
    </row>
    <row r="923" spans="1:24" s="15" customFormat="1" ht="42" customHeight="1" x14ac:dyDescent="0.25">
      <c r="A923" s="53">
        <v>28.74</v>
      </c>
      <c r="B923" s="42">
        <v>6114</v>
      </c>
      <c r="C923" s="43" t="str">
        <f t="shared" si="22"/>
        <v>Tech Sheet</v>
      </c>
      <c r="D923" s="44" t="s">
        <v>504</v>
      </c>
      <c r="E923" s="48" t="s">
        <v>2358</v>
      </c>
      <c r="F923" s="49" t="s">
        <v>2359</v>
      </c>
      <c r="G923" s="10">
        <v>2023</v>
      </c>
      <c r="H923" s="11" t="s">
        <v>505</v>
      </c>
      <c r="I923" s="10" t="s">
        <v>40</v>
      </c>
      <c r="J923" s="11" t="s">
        <v>29</v>
      </c>
      <c r="K923" s="10" t="s">
        <v>2355</v>
      </c>
      <c r="L923" s="10" t="s">
        <v>81</v>
      </c>
      <c r="M923" s="12" t="s">
        <v>82</v>
      </c>
      <c r="N923" s="12">
        <v>0.13500000000000001</v>
      </c>
      <c r="O923" s="11" t="s">
        <v>37</v>
      </c>
      <c r="P923" s="11" t="s">
        <v>37</v>
      </c>
      <c r="Q923" s="11" t="s">
        <v>28</v>
      </c>
      <c r="R923" s="11" t="s">
        <v>37</v>
      </c>
      <c r="S923" s="11" t="s">
        <v>37</v>
      </c>
      <c r="T923" s="10" t="s">
        <v>28</v>
      </c>
      <c r="U923" s="13">
        <v>75</v>
      </c>
      <c r="V923" s="14">
        <v>12</v>
      </c>
      <c r="W923" s="14">
        <v>14</v>
      </c>
      <c r="X923" s="14" t="s">
        <v>28</v>
      </c>
    </row>
    <row r="924" spans="1:24" s="15" customFormat="1" ht="42" customHeight="1" x14ac:dyDescent="0.25">
      <c r="A924" s="53">
        <v>28.74</v>
      </c>
      <c r="B924" s="42">
        <v>6114</v>
      </c>
      <c r="C924" s="43" t="str">
        <f t="shared" si="22"/>
        <v>Tech Sheet</v>
      </c>
      <c r="D924" s="44" t="s">
        <v>504</v>
      </c>
      <c r="E924" s="48" t="s">
        <v>2358</v>
      </c>
      <c r="F924" s="49" t="s">
        <v>2359</v>
      </c>
      <c r="G924" s="10">
        <v>2024</v>
      </c>
      <c r="H924" s="11" t="s">
        <v>505</v>
      </c>
      <c r="I924" s="10" t="s">
        <v>40</v>
      </c>
      <c r="J924" s="11" t="s">
        <v>29</v>
      </c>
      <c r="K924" s="10" t="s">
        <v>2355</v>
      </c>
      <c r="L924" s="10" t="s">
        <v>81</v>
      </c>
      <c r="M924" s="12" t="s">
        <v>82</v>
      </c>
      <c r="N924" s="12">
        <v>0.13500000000000001</v>
      </c>
      <c r="O924" s="11" t="s">
        <v>39</v>
      </c>
      <c r="P924" s="11" t="s">
        <v>39</v>
      </c>
      <c r="Q924" s="11" t="s">
        <v>39</v>
      </c>
      <c r="R924" s="11" t="s">
        <v>37</v>
      </c>
      <c r="S924" s="11" t="s">
        <v>37</v>
      </c>
      <c r="T924" s="10" t="s">
        <v>28</v>
      </c>
      <c r="U924" s="13">
        <v>75</v>
      </c>
      <c r="V924" s="14">
        <v>12</v>
      </c>
      <c r="W924" s="14">
        <v>14</v>
      </c>
      <c r="X924" s="14" t="s">
        <v>28</v>
      </c>
    </row>
    <row r="925" spans="1:24" s="15" customFormat="1" ht="42" customHeight="1" x14ac:dyDescent="0.25">
      <c r="A925" s="53">
        <v>28.74</v>
      </c>
      <c r="B925" s="42">
        <v>6114</v>
      </c>
      <c r="C925" s="43" t="str">
        <f t="shared" si="22"/>
        <v>Tech Sheet</v>
      </c>
      <c r="D925" s="44" t="s">
        <v>504</v>
      </c>
      <c r="E925" s="48" t="s">
        <v>2358</v>
      </c>
      <c r="F925" s="49" t="s">
        <v>2359</v>
      </c>
      <c r="G925" s="10">
        <v>2025</v>
      </c>
      <c r="H925" s="11" t="s">
        <v>505</v>
      </c>
      <c r="I925" s="10" t="s">
        <v>40</v>
      </c>
      <c r="J925" s="11" t="s">
        <v>29</v>
      </c>
      <c r="K925" s="10" t="s">
        <v>2355</v>
      </c>
      <c r="L925" s="10" t="s">
        <v>81</v>
      </c>
      <c r="M925" s="12" t="s">
        <v>82</v>
      </c>
      <c r="N925" s="12">
        <v>0.13500000000000001</v>
      </c>
      <c r="O925" s="11" t="s">
        <v>39</v>
      </c>
      <c r="P925" s="11" t="s">
        <v>39</v>
      </c>
      <c r="Q925" s="11" t="s">
        <v>39</v>
      </c>
      <c r="R925" s="11" t="s">
        <v>37</v>
      </c>
      <c r="S925" s="11" t="s">
        <v>37</v>
      </c>
      <c r="T925" s="10" t="s">
        <v>28</v>
      </c>
      <c r="U925" s="13">
        <v>75</v>
      </c>
      <c r="V925" s="14">
        <v>12</v>
      </c>
      <c r="W925" s="14">
        <v>14</v>
      </c>
      <c r="X925" s="14" t="s">
        <v>28</v>
      </c>
    </row>
    <row r="926" spans="1:24" s="15" customFormat="1" ht="42" customHeight="1" x14ac:dyDescent="0.25">
      <c r="A926" s="53">
        <v>28.77</v>
      </c>
      <c r="B926" s="42">
        <v>2949</v>
      </c>
      <c r="C926" s="43" t="str">
        <f t="shared" si="22"/>
        <v>Tech Sheet</v>
      </c>
      <c r="D926" s="44" t="s">
        <v>25</v>
      </c>
      <c r="E926" s="48" t="s">
        <v>770</v>
      </c>
      <c r="F926" s="49" t="s">
        <v>771</v>
      </c>
      <c r="G926" s="10">
        <v>2021</v>
      </c>
      <c r="H926" s="11" t="s">
        <v>152</v>
      </c>
      <c r="I926" s="10" t="s">
        <v>40</v>
      </c>
      <c r="J926" s="11" t="s">
        <v>41</v>
      </c>
      <c r="K926" s="10" t="s">
        <v>153</v>
      </c>
      <c r="L926" s="10" t="s">
        <v>155</v>
      </c>
      <c r="M926" s="12" t="s">
        <v>156</v>
      </c>
      <c r="N926" s="12">
        <v>0.15</v>
      </c>
      <c r="O926" s="11" t="s">
        <v>37</v>
      </c>
      <c r="P926" s="11" t="s">
        <v>37</v>
      </c>
      <c r="Q926" s="11" t="s">
        <v>28</v>
      </c>
      <c r="R926" s="11" t="s">
        <v>37</v>
      </c>
      <c r="S926" s="11" t="s">
        <v>28</v>
      </c>
      <c r="T926" s="10" t="s">
        <v>28</v>
      </c>
      <c r="U926" s="13">
        <v>75</v>
      </c>
      <c r="V926" s="14">
        <v>6</v>
      </c>
      <c r="W926" s="14">
        <v>10</v>
      </c>
      <c r="X926" s="14" t="s">
        <v>28</v>
      </c>
    </row>
    <row r="927" spans="1:24" s="15" customFormat="1" ht="42" customHeight="1" x14ac:dyDescent="0.25">
      <c r="A927" s="53">
        <v>28.78</v>
      </c>
      <c r="B927" s="42">
        <v>3401</v>
      </c>
      <c r="C927" s="43" t="str">
        <f t="shared" si="22"/>
        <v>Tech Sheet</v>
      </c>
      <c r="D927" s="44" t="s">
        <v>90</v>
      </c>
      <c r="E927" s="48" t="s">
        <v>895</v>
      </c>
      <c r="F927" s="49" t="s">
        <v>898</v>
      </c>
      <c r="G927" s="10">
        <v>2023</v>
      </c>
      <c r="H927" s="11" t="s">
        <v>893</v>
      </c>
      <c r="I927" s="10" t="s">
        <v>40</v>
      </c>
      <c r="J927" s="11" t="s">
        <v>29</v>
      </c>
      <c r="K927" s="10" t="s">
        <v>894</v>
      </c>
      <c r="L927" s="10" t="s">
        <v>896</v>
      </c>
      <c r="M927" s="12" t="s">
        <v>897</v>
      </c>
      <c r="N927" s="12">
        <v>0.13</v>
      </c>
      <c r="O927" s="11" t="s">
        <v>37</v>
      </c>
      <c r="P927" s="11" t="s">
        <v>37</v>
      </c>
      <c r="Q927" s="11" t="s">
        <v>28</v>
      </c>
      <c r="R927" s="11" t="s">
        <v>37</v>
      </c>
      <c r="S927" s="11" t="s">
        <v>37</v>
      </c>
      <c r="T927" s="10" t="s">
        <v>28</v>
      </c>
      <c r="U927" s="13">
        <v>75</v>
      </c>
      <c r="V927" s="14">
        <v>6</v>
      </c>
      <c r="W927" s="14">
        <v>12</v>
      </c>
      <c r="X927" s="14" t="s">
        <v>28</v>
      </c>
    </row>
    <row r="928" spans="1:24" s="15" customFormat="1" ht="42" customHeight="1" x14ac:dyDescent="0.25">
      <c r="A928" s="53">
        <v>28.94</v>
      </c>
      <c r="B928" s="42">
        <v>4777</v>
      </c>
      <c r="C928" s="43" t="str">
        <f t="shared" si="22"/>
        <v>Tech Sheet</v>
      </c>
      <c r="D928" s="44" t="s">
        <v>78</v>
      </c>
      <c r="E928" s="48" t="s">
        <v>1477</v>
      </c>
      <c r="F928" s="49" t="s">
        <v>1476</v>
      </c>
      <c r="G928" s="10">
        <v>2024</v>
      </c>
      <c r="H928" s="11" t="s">
        <v>181</v>
      </c>
      <c r="I928" s="10" t="s">
        <v>40</v>
      </c>
      <c r="J928" s="11" t="s">
        <v>29</v>
      </c>
      <c r="K928" s="10" t="s">
        <v>415</v>
      </c>
      <c r="L928" s="10" t="s">
        <v>944</v>
      </c>
      <c r="M928" s="12" t="s">
        <v>1478</v>
      </c>
      <c r="N928" s="12">
        <v>0.13500000000000001</v>
      </c>
      <c r="O928" s="11" t="s">
        <v>39</v>
      </c>
      <c r="P928" s="11" t="s">
        <v>39</v>
      </c>
      <c r="Q928" s="11" t="s">
        <v>39</v>
      </c>
      <c r="R928" s="11" t="s">
        <v>28</v>
      </c>
      <c r="S928" s="11" t="s">
        <v>28</v>
      </c>
      <c r="T928" s="10" t="s">
        <v>28</v>
      </c>
      <c r="U928" s="13">
        <v>75</v>
      </c>
      <c r="V928" s="14">
        <v>6</v>
      </c>
      <c r="W928" s="14">
        <v>14</v>
      </c>
      <c r="X928" s="14" t="s">
        <v>28</v>
      </c>
    </row>
    <row r="929" spans="1:24" s="15" customFormat="1" ht="42" customHeight="1" x14ac:dyDescent="0.25">
      <c r="A929" s="53">
        <v>28.99</v>
      </c>
      <c r="B929" s="42">
        <v>4001</v>
      </c>
      <c r="C929" s="43" t="str">
        <f t="shared" si="22"/>
        <v>Tech Sheet</v>
      </c>
      <c r="D929" s="44" t="s">
        <v>54</v>
      </c>
      <c r="E929" s="48" t="s">
        <v>1162</v>
      </c>
      <c r="F929" s="49" t="s">
        <v>1164</v>
      </c>
      <c r="G929" s="10">
        <v>2024</v>
      </c>
      <c r="H929" s="11" t="s">
        <v>164</v>
      </c>
      <c r="I929" s="10" t="s">
        <v>40</v>
      </c>
      <c r="J929" s="11" t="s">
        <v>29</v>
      </c>
      <c r="K929" s="10" t="s">
        <v>173</v>
      </c>
      <c r="L929" s="10" t="s">
        <v>101</v>
      </c>
      <c r="M929" s="12" t="s">
        <v>1163</v>
      </c>
      <c r="N929" s="12">
        <v>0.13</v>
      </c>
      <c r="O929" s="11" t="s">
        <v>37</v>
      </c>
      <c r="P929" s="11" t="s">
        <v>37</v>
      </c>
      <c r="Q929" s="11" t="s">
        <v>28</v>
      </c>
      <c r="R929" s="11" t="s">
        <v>37</v>
      </c>
      <c r="S929" s="11" t="s">
        <v>28</v>
      </c>
      <c r="T929" s="10" t="s">
        <v>28</v>
      </c>
      <c r="U929" s="13">
        <v>75</v>
      </c>
      <c r="V929" s="14">
        <v>6</v>
      </c>
      <c r="W929" s="14">
        <v>15</v>
      </c>
      <c r="X929" s="14" t="s">
        <v>28</v>
      </c>
    </row>
    <row r="930" spans="1:24" s="15" customFormat="1" ht="42" customHeight="1" x14ac:dyDescent="0.25">
      <c r="A930" s="53">
        <v>28.99</v>
      </c>
      <c r="B930" s="42">
        <v>4001</v>
      </c>
      <c r="C930" s="43" t="str">
        <f t="shared" si="22"/>
        <v>Tech Sheet</v>
      </c>
      <c r="D930" s="44" t="s">
        <v>54</v>
      </c>
      <c r="E930" s="48" t="s">
        <v>1162</v>
      </c>
      <c r="F930" s="49" t="s">
        <v>1164</v>
      </c>
      <c r="G930" s="10">
        <v>2025</v>
      </c>
      <c r="H930" s="11" t="s">
        <v>164</v>
      </c>
      <c r="I930" s="10" t="s">
        <v>40</v>
      </c>
      <c r="J930" s="11" t="s">
        <v>29</v>
      </c>
      <c r="K930" s="10" t="s">
        <v>173</v>
      </c>
      <c r="L930" s="10" t="s">
        <v>101</v>
      </c>
      <c r="M930" s="12" t="s">
        <v>102</v>
      </c>
      <c r="N930" s="12">
        <v>0.13</v>
      </c>
      <c r="O930" s="11" t="s">
        <v>39</v>
      </c>
      <c r="P930" s="11" t="s">
        <v>39</v>
      </c>
      <c r="Q930" s="11" t="s">
        <v>39</v>
      </c>
      <c r="R930" s="11" t="s">
        <v>37</v>
      </c>
      <c r="S930" s="11" t="s">
        <v>28</v>
      </c>
      <c r="T930" s="10" t="s">
        <v>28</v>
      </c>
      <c r="U930" s="13">
        <v>75</v>
      </c>
      <c r="V930" s="14">
        <v>6</v>
      </c>
      <c r="W930" s="14">
        <v>15</v>
      </c>
      <c r="X930" s="14" t="s">
        <v>28</v>
      </c>
    </row>
    <row r="931" spans="1:24" s="15" customFormat="1" ht="42" customHeight="1" x14ac:dyDescent="0.25">
      <c r="A931" s="53">
        <v>29</v>
      </c>
      <c r="B931" s="42">
        <v>4359</v>
      </c>
      <c r="C931" s="43" t="str">
        <f t="shared" si="22"/>
        <v>Tech Sheet</v>
      </c>
      <c r="D931" s="44" t="s">
        <v>73</v>
      </c>
      <c r="E931" s="48" t="s">
        <v>1234</v>
      </c>
      <c r="F931" s="49" t="s">
        <v>1237</v>
      </c>
      <c r="G931" s="10">
        <v>2020</v>
      </c>
      <c r="H931" s="11" t="s">
        <v>245</v>
      </c>
      <c r="I931" s="10" t="s">
        <v>40</v>
      </c>
      <c r="J931" s="11" t="s">
        <v>41</v>
      </c>
      <c r="K931" s="10" t="s">
        <v>1225</v>
      </c>
      <c r="L931" s="10" t="s">
        <v>1235</v>
      </c>
      <c r="M931" s="12" t="s">
        <v>1236</v>
      </c>
      <c r="N931" s="12">
        <v>0.14499999999999999</v>
      </c>
      <c r="O931" s="11" t="s">
        <v>28</v>
      </c>
      <c r="P931" s="11" t="s">
        <v>28</v>
      </c>
      <c r="Q931" s="11" t="s">
        <v>37</v>
      </c>
      <c r="R931" s="11" t="s">
        <v>37</v>
      </c>
      <c r="S931" s="11" t="s">
        <v>37</v>
      </c>
      <c r="T931" s="10" t="s">
        <v>28</v>
      </c>
      <c r="U931" s="13">
        <v>75</v>
      </c>
      <c r="V931" s="14">
        <v>6</v>
      </c>
      <c r="W931" s="14">
        <v>9</v>
      </c>
      <c r="X931" s="14" t="s">
        <v>28</v>
      </c>
    </row>
    <row r="932" spans="1:24" s="15" customFormat="1" ht="42" customHeight="1" x14ac:dyDescent="0.25">
      <c r="A932" s="53">
        <v>29</v>
      </c>
      <c r="B932" s="42">
        <v>4359</v>
      </c>
      <c r="C932" s="43" t="str">
        <f t="shared" ref="C932:C957" si="23">HYPERLINK("http://www.alliancewine.com/-"&amp;IF(UPPER(G932)="N/V",0,G932)&amp;"-"&amp;B932,"Tech Sheet")</f>
        <v>Tech Sheet</v>
      </c>
      <c r="D932" s="44" t="s">
        <v>73</v>
      </c>
      <c r="E932" s="48" t="s">
        <v>1234</v>
      </c>
      <c r="F932" s="49" t="s">
        <v>1237</v>
      </c>
      <c r="G932" s="10">
        <v>2021</v>
      </c>
      <c r="H932" s="11" t="s">
        <v>245</v>
      </c>
      <c r="I932" s="10" t="s">
        <v>40</v>
      </c>
      <c r="J932" s="11" t="s">
        <v>41</v>
      </c>
      <c r="K932" s="10" t="s">
        <v>1225</v>
      </c>
      <c r="L932" s="10" t="s">
        <v>1235</v>
      </c>
      <c r="M932" s="12" t="s">
        <v>1236</v>
      </c>
      <c r="N932" s="12">
        <v>0.14499999999999999</v>
      </c>
      <c r="O932" s="11" t="s">
        <v>39</v>
      </c>
      <c r="P932" s="11" t="s">
        <v>39</v>
      </c>
      <c r="Q932" s="11" t="s">
        <v>37</v>
      </c>
      <c r="R932" s="11" t="s">
        <v>37</v>
      </c>
      <c r="S932" s="11" t="s">
        <v>37</v>
      </c>
      <c r="T932" s="10" t="s">
        <v>28</v>
      </c>
      <c r="U932" s="13">
        <v>75</v>
      </c>
      <c r="V932" s="14">
        <v>6</v>
      </c>
      <c r="W932" s="14">
        <v>9</v>
      </c>
      <c r="X932" s="14" t="s">
        <v>28</v>
      </c>
    </row>
    <row r="933" spans="1:24" s="15" customFormat="1" ht="42" customHeight="1" x14ac:dyDescent="0.25">
      <c r="A933" s="53">
        <v>29</v>
      </c>
      <c r="B933" s="42">
        <v>4359</v>
      </c>
      <c r="C933" s="43" t="str">
        <f t="shared" si="23"/>
        <v>Tech Sheet</v>
      </c>
      <c r="D933" s="44" t="s">
        <v>73</v>
      </c>
      <c r="E933" s="48" t="s">
        <v>1234</v>
      </c>
      <c r="F933" s="49" t="s">
        <v>1237</v>
      </c>
      <c r="G933" s="10">
        <v>2022</v>
      </c>
      <c r="H933" s="11" t="s">
        <v>245</v>
      </c>
      <c r="I933" s="10" t="s">
        <v>40</v>
      </c>
      <c r="J933" s="11" t="s">
        <v>41</v>
      </c>
      <c r="K933" s="10" t="s">
        <v>1225</v>
      </c>
      <c r="L933" s="10" t="s">
        <v>1235</v>
      </c>
      <c r="M933" s="12" t="s">
        <v>1236</v>
      </c>
      <c r="N933" s="12">
        <v>0.14499999999999999</v>
      </c>
      <c r="O933" s="11" t="s">
        <v>39</v>
      </c>
      <c r="P933" s="11" t="s">
        <v>39</v>
      </c>
      <c r="Q933" s="11" t="s">
        <v>37</v>
      </c>
      <c r="R933" s="11" t="s">
        <v>37</v>
      </c>
      <c r="S933" s="11" t="s">
        <v>37</v>
      </c>
      <c r="T933" s="10" t="s">
        <v>28</v>
      </c>
      <c r="U933" s="13">
        <v>75</v>
      </c>
      <c r="V933" s="14">
        <v>6</v>
      </c>
      <c r="W933" s="14">
        <v>9</v>
      </c>
      <c r="X933" s="14" t="s">
        <v>28</v>
      </c>
    </row>
    <row r="934" spans="1:24" s="15" customFormat="1" ht="42" customHeight="1" x14ac:dyDescent="0.25">
      <c r="A934" s="53">
        <v>29.04</v>
      </c>
      <c r="B934" s="42">
        <v>4547</v>
      </c>
      <c r="C934" s="43" t="str">
        <f t="shared" si="23"/>
        <v>Tech Sheet</v>
      </c>
      <c r="D934" s="44" t="s">
        <v>90</v>
      </c>
      <c r="E934" s="48" t="s">
        <v>1361</v>
      </c>
      <c r="F934" s="49" t="s">
        <v>1362</v>
      </c>
      <c r="G934" s="10">
        <v>2024</v>
      </c>
      <c r="H934" s="11" t="s">
        <v>617</v>
      </c>
      <c r="I934" s="10" t="s">
        <v>40</v>
      </c>
      <c r="J934" s="11" t="s">
        <v>29</v>
      </c>
      <c r="K934" s="10" t="s">
        <v>618</v>
      </c>
      <c r="L934" s="10" t="s">
        <v>620</v>
      </c>
      <c r="M934" s="12" t="s">
        <v>621</v>
      </c>
      <c r="N934" s="12">
        <v>0.13</v>
      </c>
      <c r="O934" s="11" t="s">
        <v>39</v>
      </c>
      <c r="P934" s="11" t="s">
        <v>39</v>
      </c>
      <c r="Q934" s="11" t="s">
        <v>28</v>
      </c>
      <c r="R934" s="11" t="s">
        <v>28</v>
      </c>
      <c r="S934" s="11" t="s">
        <v>28</v>
      </c>
      <c r="T934" s="10" t="s">
        <v>28</v>
      </c>
      <c r="U934" s="13">
        <v>50</v>
      </c>
      <c r="V934" s="14">
        <v>6</v>
      </c>
      <c r="W934" s="14">
        <v>20</v>
      </c>
      <c r="X934" s="14" t="s">
        <v>28</v>
      </c>
    </row>
    <row r="935" spans="1:24" s="15" customFormat="1" ht="42" customHeight="1" x14ac:dyDescent="0.25">
      <c r="A935" s="53">
        <v>29.22</v>
      </c>
      <c r="B935" s="42">
        <v>2751</v>
      </c>
      <c r="C935" s="43" t="str">
        <f t="shared" si="23"/>
        <v>Tech Sheet</v>
      </c>
      <c r="D935" s="44" t="s">
        <v>90</v>
      </c>
      <c r="E935" s="48" t="s">
        <v>619</v>
      </c>
      <c r="F935" s="49" t="s">
        <v>622</v>
      </c>
      <c r="G935" s="10">
        <v>2024</v>
      </c>
      <c r="H935" s="11" t="s">
        <v>617</v>
      </c>
      <c r="I935" s="10" t="s">
        <v>40</v>
      </c>
      <c r="J935" s="11" t="s">
        <v>29</v>
      </c>
      <c r="K935" s="10" t="s">
        <v>618</v>
      </c>
      <c r="L935" s="10" t="s">
        <v>620</v>
      </c>
      <c r="M935" s="12" t="s">
        <v>621</v>
      </c>
      <c r="N935" s="12">
        <v>0.125</v>
      </c>
      <c r="O935" s="11" t="s">
        <v>28</v>
      </c>
      <c r="P935" s="11" t="s">
        <v>28</v>
      </c>
      <c r="Q935" s="11" t="s">
        <v>28</v>
      </c>
      <c r="R935" s="11" t="s">
        <v>28</v>
      </c>
      <c r="S935" s="11" t="s">
        <v>28</v>
      </c>
      <c r="T935" s="10" t="s">
        <v>28</v>
      </c>
      <c r="U935" s="13">
        <v>75</v>
      </c>
      <c r="V935" s="14">
        <v>6</v>
      </c>
      <c r="W935" s="14">
        <v>16</v>
      </c>
      <c r="X935" s="14" t="s">
        <v>28</v>
      </c>
    </row>
    <row r="936" spans="1:24" s="15" customFormat="1" ht="42" customHeight="1" x14ac:dyDescent="0.25">
      <c r="A936" s="53">
        <v>29.25</v>
      </c>
      <c r="B936" s="42">
        <v>5307</v>
      </c>
      <c r="C936" s="43" t="str">
        <f t="shared" si="23"/>
        <v>Tech Sheet</v>
      </c>
      <c r="D936" s="44" t="s">
        <v>90</v>
      </c>
      <c r="E936" s="48" t="s">
        <v>1732</v>
      </c>
      <c r="F936" s="49" t="s">
        <v>1734</v>
      </c>
      <c r="G936" s="10">
        <v>2019</v>
      </c>
      <c r="H936" s="11" t="s">
        <v>146</v>
      </c>
      <c r="I936" s="10" t="s">
        <v>40</v>
      </c>
      <c r="J936" s="11" t="s">
        <v>41</v>
      </c>
      <c r="K936" s="10" t="s">
        <v>221</v>
      </c>
      <c r="L936" s="10" t="s">
        <v>149</v>
      </c>
      <c r="M936" s="12" t="s">
        <v>1733</v>
      </c>
      <c r="N936" s="12">
        <v>0.13500000000000001</v>
      </c>
      <c r="O936" s="11" t="s">
        <v>37</v>
      </c>
      <c r="P936" s="11" t="s">
        <v>37</v>
      </c>
      <c r="Q936" s="11" t="s">
        <v>28</v>
      </c>
      <c r="R936" s="11" t="s">
        <v>28</v>
      </c>
      <c r="S936" s="11" t="s">
        <v>28</v>
      </c>
      <c r="T936" s="10" t="s">
        <v>28</v>
      </c>
      <c r="U936" s="13">
        <v>75</v>
      </c>
      <c r="V936" s="14">
        <v>6</v>
      </c>
      <c r="W936" s="14">
        <v>25</v>
      </c>
      <c r="X936" s="14" t="s">
        <v>28</v>
      </c>
    </row>
    <row r="937" spans="1:24" s="15" customFormat="1" ht="42" customHeight="1" x14ac:dyDescent="0.25">
      <c r="A937" s="53">
        <v>29.25</v>
      </c>
      <c r="B937" s="42">
        <v>5307</v>
      </c>
      <c r="C937" s="43" t="str">
        <f t="shared" si="23"/>
        <v>Tech Sheet</v>
      </c>
      <c r="D937" s="44" t="s">
        <v>90</v>
      </c>
      <c r="E937" s="48" t="s">
        <v>1732</v>
      </c>
      <c r="F937" s="49" t="s">
        <v>1734</v>
      </c>
      <c r="G937" s="10">
        <v>2020</v>
      </c>
      <c r="H937" s="11" t="s">
        <v>146</v>
      </c>
      <c r="I937" s="10" t="s">
        <v>40</v>
      </c>
      <c r="J937" s="11" t="s">
        <v>41</v>
      </c>
      <c r="K937" s="10" t="s">
        <v>221</v>
      </c>
      <c r="L937" s="10" t="s">
        <v>149</v>
      </c>
      <c r="M937" s="12" t="s">
        <v>1733</v>
      </c>
      <c r="N937" s="12">
        <v>0.13500000000000001</v>
      </c>
      <c r="O937" s="11" t="s">
        <v>37</v>
      </c>
      <c r="P937" s="11" t="s">
        <v>37</v>
      </c>
      <c r="Q937" s="11" t="s">
        <v>28</v>
      </c>
      <c r="R937" s="11" t="s">
        <v>28</v>
      </c>
      <c r="S937" s="11" t="s">
        <v>28</v>
      </c>
      <c r="T937" s="10" t="s">
        <v>28</v>
      </c>
      <c r="U937" s="13">
        <v>75</v>
      </c>
      <c r="V937" s="14">
        <v>6</v>
      </c>
      <c r="W937" s="14">
        <v>25</v>
      </c>
      <c r="X937" s="14" t="s">
        <v>28</v>
      </c>
    </row>
    <row r="938" spans="1:24" s="15" customFormat="1" ht="42" customHeight="1" x14ac:dyDescent="0.25">
      <c r="A938" s="53">
        <v>29.26</v>
      </c>
      <c r="B938" s="42">
        <v>4472</v>
      </c>
      <c r="C938" s="43" t="str">
        <f t="shared" si="23"/>
        <v>Tech Sheet</v>
      </c>
      <c r="D938" s="44" t="s">
        <v>73</v>
      </c>
      <c r="E938" s="48" t="s">
        <v>1333</v>
      </c>
      <c r="F938" s="49" t="s">
        <v>1334</v>
      </c>
      <c r="G938" s="10">
        <v>2024</v>
      </c>
      <c r="H938" s="11" t="s">
        <v>98</v>
      </c>
      <c r="I938" s="10" t="s">
        <v>40</v>
      </c>
      <c r="J938" s="11" t="s">
        <v>29</v>
      </c>
      <c r="K938" s="10" t="s">
        <v>1332</v>
      </c>
      <c r="L938" s="10" t="s">
        <v>101</v>
      </c>
      <c r="M938" s="12" t="s">
        <v>102</v>
      </c>
      <c r="N938" s="12">
        <v>0.125</v>
      </c>
      <c r="O938" s="11" t="s">
        <v>39</v>
      </c>
      <c r="P938" s="11" t="s">
        <v>39</v>
      </c>
      <c r="Q938" s="11" t="s">
        <v>39</v>
      </c>
      <c r="R938" s="11" t="s">
        <v>37</v>
      </c>
      <c r="S938" s="11" t="s">
        <v>28</v>
      </c>
      <c r="T938" s="10" t="s">
        <v>28</v>
      </c>
      <c r="U938" s="13">
        <v>75</v>
      </c>
      <c r="V938" s="14">
        <v>6</v>
      </c>
      <c r="W938" s="14">
        <v>20</v>
      </c>
      <c r="X938" s="14" t="s">
        <v>28</v>
      </c>
    </row>
    <row r="939" spans="1:24" s="15" customFormat="1" ht="42" customHeight="1" x14ac:dyDescent="0.25">
      <c r="A939" s="53">
        <v>29.46</v>
      </c>
      <c r="B939" s="42">
        <v>4472</v>
      </c>
      <c r="C939" s="43" t="str">
        <f t="shared" si="23"/>
        <v>Tech Sheet</v>
      </c>
      <c r="D939" s="44" t="s">
        <v>73</v>
      </c>
      <c r="E939" s="48" t="s">
        <v>1333</v>
      </c>
      <c r="F939" s="49" t="s">
        <v>1334</v>
      </c>
      <c r="G939" s="10">
        <v>2023</v>
      </c>
      <c r="H939" s="11" t="s">
        <v>98</v>
      </c>
      <c r="I939" s="10" t="s">
        <v>40</v>
      </c>
      <c r="J939" s="11" t="s">
        <v>29</v>
      </c>
      <c r="K939" s="10" t="s">
        <v>1332</v>
      </c>
      <c r="L939" s="10" t="s">
        <v>101</v>
      </c>
      <c r="M939" s="12" t="s">
        <v>102</v>
      </c>
      <c r="N939" s="12">
        <v>0.13</v>
      </c>
      <c r="O939" s="11" t="s">
        <v>37</v>
      </c>
      <c r="P939" s="11" t="s">
        <v>37</v>
      </c>
      <c r="Q939" s="11" t="s">
        <v>28</v>
      </c>
      <c r="R939" s="11" t="s">
        <v>37</v>
      </c>
      <c r="S939" s="11" t="s">
        <v>28</v>
      </c>
      <c r="T939" s="10" t="s">
        <v>28</v>
      </c>
      <c r="U939" s="13">
        <v>75</v>
      </c>
      <c r="V939" s="14">
        <v>6</v>
      </c>
      <c r="W939" s="14">
        <v>20</v>
      </c>
      <c r="X939" s="14" t="s">
        <v>28</v>
      </c>
    </row>
    <row r="940" spans="1:24" s="15" customFormat="1" ht="42" customHeight="1" x14ac:dyDescent="0.25">
      <c r="A940" s="53">
        <v>29.46</v>
      </c>
      <c r="B940" s="42">
        <v>4472</v>
      </c>
      <c r="C940" s="43" t="str">
        <f t="shared" si="23"/>
        <v>Tech Sheet</v>
      </c>
      <c r="D940" s="44" t="s">
        <v>73</v>
      </c>
      <c r="E940" s="48" t="s">
        <v>1333</v>
      </c>
      <c r="F940" s="49" t="s">
        <v>1334</v>
      </c>
      <c r="G940" s="10">
        <v>2025</v>
      </c>
      <c r="H940" s="11" t="s">
        <v>98</v>
      </c>
      <c r="I940" s="10" t="s">
        <v>40</v>
      </c>
      <c r="J940" s="11" t="s">
        <v>29</v>
      </c>
      <c r="K940" s="10" t="s">
        <v>1332</v>
      </c>
      <c r="L940" s="10" t="s">
        <v>101</v>
      </c>
      <c r="M940" s="12" t="s">
        <v>102</v>
      </c>
      <c r="N940" s="12">
        <v>0.13</v>
      </c>
      <c r="O940" s="11" t="s">
        <v>39</v>
      </c>
      <c r="P940" s="11" t="s">
        <v>39</v>
      </c>
      <c r="Q940" s="11" t="s">
        <v>39</v>
      </c>
      <c r="R940" s="11" t="s">
        <v>37</v>
      </c>
      <c r="S940" s="11" t="s">
        <v>28</v>
      </c>
      <c r="T940" s="10" t="s">
        <v>28</v>
      </c>
      <c r="U940" s="13">
        <v>75</v>
      </c>
      <c r="V940" s="14">
        <v>6</v>
      </c>
      <c r="W940" s="14">
        <v>20</v>
      </c>
      <c r="X940" s="14" t="s">
        <v>28</v>
      </c>
    </row>
    <row r="941" spans="1:24" s="15" customFormat="1" ht="42" customHeight="1" x14ac:dyDescent="0.25">
      <c r="A941" s="53">
        <v>29.49</v>
      </c>
      <c r="B941" s="42">
        <v>3107</v>
      </c>
      <c r="C941" s="43" t="str">
        <f t="shared" si="23"/>
        <v>Tech Sheet</v>
      </c>
      <c r="D941" s="44" t="s">
        <v>78</v>
      </c>
      <c r="E941" s="48" t="s">
        <v>806</v>
      </c>
      <c r="F941" s="49" t="s">
        <v>807</v>
      </c>
      <c r="G941" s="10">
        <v>2023</v>
      </c>
      <c r="H941" s="11" t="s">
        <v>181</v>
      </c>
      <c r="I941" s="10" t="s">
        <v>40</v>
      </c>
      <c r="J941" s="11" t="s">
        <v>41</v>
      </c>
      <c r="K941" s="10" t="s">
        <v>415</v>
      </c>
      <c r="L941" s="10" t="s">
        <v>305</v>
      </c>
      <c r="M941" s="12" t="s">
        <v>341</v>
      </c>
      <c r="N941" s="12">
        <v>0.14499999999999999</v>
      </c>
      <c r="O941" s="11" t="s">
        <v>37</v>
      </c>
      <c r="P941" s="11" t="s">
        <v>37</v>
      </c>
      <c r="Q941" s="11" t="s">
        <v>28</v>
      </c>
      <c r="R941" s="11" t="s">
        <v>28</v>
      </c>
      <c r="S941" s="11" t="s">
        <v>28</v>
      </c>
      <c r="T941" s="10" t="s">
        <v>28</v>
      </c>
      <c r="U941" s="13">
        <v>75</v>
      </c>
      <c r="V941" s="14">
        <v>6</v>
      </c>
      <c r="W941" s="14">
        <v>14</v>
      </c>
      <c r="X941" s="14" t="s">
        <v>28</v>
      </c>
    </row>
    <row r="942" spans="1:24" s="15" customFormat="1" ht="42" customHeight="1" x14ac:dyDescent="0.25">
      <c r="A942" s="53">
        <v>29.49</v>
      </c>
      <c r="B942" s="42">
        <v>3107</v>
      </c>
      <c r="C942" s="43" t="str">
        <f t="shared" si="23"/>
        <v>Tech Sheet</v>
      </c>
      <c r="D942" s="44" t="s">
        <v>78</v>
      </c>
      <c r="E942" s="48" t="s">
        <v>806</v>
      </c>
      <c r="F942" s="49" t="s">
        <v>807</v>
      </c>
      <c r="G942" s="10">
        <v>2024</v>
      </c>
      <c r="H942" s="11" t="s">
        <v>181</v>
      </c>
      <c r="I942" s="10" t="s">
        <v>40</v>
      </c>
      <c r="J942" s="11" t="s">
        <v>41</v>
      </c>
      <c r="K942" s="10" t="s">
        <v>415</v>
      </c>
      <c r="L942" s="10" t="s">
        <v>305</v>
      </c>
      <c r="M942" s="12" t="s">
        <v>341</v>
      </c>
      <c r="N942" s="12">
        <v>0.14499999999999999</v>
      </c>
      <c r="O942" s="11" t="s">
        <v>39</v>
      </c>
      <c r="P942" s="11" t="s">
        <v>39</v>
      </c>
      <c r="Q942" s="11" t="s">
        <v>39</v>
      </c>
      <c r="R942" s="11" t="s">
        <v>28</v>
      </c>
      <c r="S942" s="11" t="s">
        <v>28</v>
      </c>
      <c r="T942" s="10" t="s">
        <v>28</v>
      </c>
      <c r="U942" s="13">
        <v>75</v>
      </c>
      <c r="V942" s="14">
        <v>6</v>
      </c>
      <c r="W942" s="14">
        <v>14</v>
      </c>
      <c r="X942" s="14" t="s">
        <v>28</v>
      </c>
    </row>
    <row r="943" spans="1:24" s="15" customFormat="1" ht="42" customHeight="1" x14ac:dyDescent="0.25">
      <c r="A943" s="53">
        <v>29.49</v>
      </c>
      <c r="B943" s="42">
        <v>3107</v>
      </c>
      <c r="C943" s="43" t="str">
        <f t="shared" si="23"/>
        <v>Tech Sheet</v>
      </c>
      <c r="D943" s="44" t="s">
        <v>78</v>
      </c>
      <c r="E943" s="48" t="s">
        <v>806</v>
      </c>
      <c r="F943" s="49" t="s">
        <v>807</v>
      </c>
      <c r="G943" s="10">
        <v>2025</v>
      </c>
      <c r="H943" s="11" t="s">
        <v>181</v>
      </c>
      <c r="I943" s="10" t="s">
        <v>40</v>
      </c>
      <c r="J943" s="11" t="s">
        <v>41</v>
      </c>
      <c r="K943" s="10" t="s">
        <v>415</v>
      </c>
      <c r="L943" s="10" t="s">
        <v>305</v>
      </c>
      <c r="M943" s="12" t="s">
        <v>341</v>
      </c>
      <c r="N943" s="12">
        <v>0.14499999999999999</v>
      </c>
      <c r="O943" s="11" t="s">
        <v>39</v>
      </c>
      <c r="P943" s="11" t="s">
        <v>39</v>
      </c>
      <c r="Q943" s="11" t="s">
        <v>39</v>
      </c>
      <c r="R943" s="11" t="s">
        <v>28</v>
      </c>
      <c r="S943" s="11" t="s">
        <v>28</v>
      </c>
      <c r="T943" s="10" t="s">
        <v>28</v>
      </c>
      <c r="U943" s="13">
        <v>75</v>
      </c>
      <c r="V943" s="14">
        <v>6</v>
      </c>
      <c r="W943" s="14">
        <v>14</v>
      </c>
      <c r="X943" s="14" t="s">
        <v>28</v>
      </c>
    </row>
    <row r="944" spans="1:24" s="15" customFormat="1" ht="42" customHeight="1" x14ac:dyDescent="0.25">
      <c r="A944" s="53">
        <v>29.5</v>
      </c>
      <c r="B944" s="42">
        <v>5703</v>
      </c>
      <c r="C944" s="43" t="str">
        <f t="shared" si="23"/>
        <v>Tech Sheet</v>
      </c>
      <c r="D944" s="44" t="s">
        <v>73</v>
      </c>
      <c r="E944" s="48" t="s">
        <v>2133</v>
      </c>
      <c r="F944" s="49" t="s">
        <v>2134</v>
      </c>
      <c r="G944" s="26">
        <v>2023</v>
      </c>
      <c r="H944" s="11" t="s">
        <v>220</v>
      </c>
      <c r="I944" s="10" t="s">
        <v>40</v>
      </c>
      <c r="J944" s="11" t="s">
        <v>29</v>
      </c>
      <c r="K944" s="10" t="s">
        <v>1910</v>
      </c>
      <c r="L944" s="10" t="s">
        <v>81</v>
      </c>
      <c r="M944" s="12" t="s">
        <v>82</v>
      </c>
      <c r="N944" s="12">
        <v>0.12</v>
      </c>
      <c r="O944" s="11" t="s">
        <v>37</v>
      </c>
      <c r="P944" s="11" t="s">
        <v>37</v>
      </c>
      <c r="Q944" s="11" t="s">
        <v>28</v>
      </c>
      <c r="R944" s="11" t="s">
        <v>37</v>
      </c>
      <c r="S944" s="11" t="s">
        <v>28</v>
      </c>
      <c r="T944" s="10" t="s">
        <v>28</v>
      </c>
      <c r="U944" s="13">
        <v>75</v>
      </c>
      <c r="V944" s="14">
        <v>6</v>
      </c>
      <c r="W944" s="14">
        <v>22</v>
      </c>
      <c r="X944" s="14" t="s">
        <v>28</v>
      </c>
    </row>
    <row r="945" spans="1:24" s="15" customFormat="1" ht="42" customHeight="1" x14ac:dyDescent="0.25">
      <c r="A945" s="53">
        <v>29.5</v>
      </c>
      <c r="B945" s="42">
        <v>5703</v>
      </c>
      <c r="C945" s="43" t="str">
        <f t="shared" si="23"/>
        <v>Tech Sheet</v>
      </c>
      <c r="D945" s="44" t="s">
        <v>73</v>
      </c>
      <c r="E945" s="48" t="s">
        <v>2133</v>
      </c>
      <c r="F945" s="49" t="s">
        <v>2134</v>
      </c>
      <c r="G945" s="26">
        <v>2024</v>
      </c>
      <c r="H945" s="11" t="s">
        <v>220</v>
      </c>
      <c r="I945" s="10" t="s">
        <v>40</v>
      </c>
      <c r="J945" s="11" t="s">
        <v>29</v>
      </c>
      <c r="K945" s="10" t="s">
        <v>1910</v>
      </c>
      <c r="L945" s="10" t="s">
        <v>81</v>
      </c>
      <c r="M945" s="12" t="s">
        <v>82</v>
      </c>
      <c r="N945" s="12">
        <v>0.12</v>
      </c>
      <c r="O945" s="11" t="s">
        <v>37</v>
      </c>
      <c r="P945" s="11" t="s">
        <v>37</v>
      </c>
      <c r="Q945" s="11" t="s">
        <v>28</v>
      </c>
      <c r="R945" s="11" t="s">
        <v>37</v>
      </c>
      <c r="S945" s="11" t="s">
        <v>28</v>
      </c>
      <c r="T945" s="10" t="s">
        <v>28</v>
      </c>
      <c r="U945" s="13">
        <v>75</v>
      </c>
      <c r="V945" s="14">
        <v>6</v>
      </c>
      <c r="W945" s="14">
        <v>22</v>
      </c>
      <c r="X945" s="14" t="s">
        <v>28</v>
      </c>
    </row>
    <row r="946" spans="1:24" s="15" customFormat="1" ht="42" customHeight="1" x14ac:dyDescent="0.25">
      <c r="A946" s="53">
        <v>29.74</v>
      </c>
      <c r="B946" s="42">
        <v>4905</v>
      </c>
      <c r="C946" s="43" t="str">
        <f t="shared" si="23"/>
        <v>Tech Sheet</v>
      </c>
      <c r="D946" s="44" t="s">
        <v>73</v>
      </c>
      <c r="E946" s="48" t="s">
        <v>1571</v>
      </c>
      <c r="F946" s="49" t="s">
        <v>1573</v>
      </c>
      <c r="G946" s="10">
        <v>2022</v>
      </c>
      <c r="H946" s="11" t="s">
        <v>292</v>
      </c>
      <c r="I946" s="10" t="s">
        <v>40</v>
      </c>
      <c r="J946" s="11" t="s">
        <v>41</v>
      </c>
      <c r="K946" s="10" t="s">
        <v>957</v>
      </c>
      <c r="L946" s="10" t="s">
        <v>1003</v>
      </c>
      <c r="M946" s="12" t="s">
        <v>1572</v>
      </c>
      <c r="N946" s="12">
        <v>0.14000000000000001</v>
      </c>
      <c r="O946" s="11" t="s">
        <v>37</v>
      </c>
      <c r="P946" s="11" t="s">
        <v>37</v>
      </c>
      <c r="Q946" s="11" t="s">
        <v>28</v>
      </c>
      <c r="R946" s="11" t="s">
        <v>28</v>
      </c>
      <c r="S946" s="11" t="s">
        <v>28</v>
      </c>
      <c r="T946" s="10" t="s">
        <v>28</v>
      </c>
      <c r="U946" s="13">
        <v>75</v>
      </c>
      <c r="V946" s="14">
        <v>6</v>
      </c>
      <c r="W946" s="14">
        <v>16</v>
      </c>
      <c r="X946" s="14" t="s">
        <v>28</v>
      </c>
    </row>
    <row r="947" spans="1:24" s="15" customFormat="1" ht="42" customHeight="1" x14ac:dyDescent="0.25">
      <c r="A947" s="53">
        <v>29.74</v>
      </c>
      <c r="B947" s="42">
        <v>5677</v>
      </c>
      <c r="C947" s="43" t="str">
        <f t="shared" si="23"/>
        <v>Tech Sheet</v>
      </c>
      <c r="D947" s="44" t="s">
        <v>1365</v>
      </c>
      <c r="E947" s="48" t="s">
        <v>2104</v>
      </c>
      <c r="F947" s="49" t="s">
        <v>2106</v>
      </c>
      <c r="G947" s="10">
        <v>2022</v>
      </c>
      <c r="H947" s="11" t="s">
        <v>1366</v>
      </c>
      <c r="I947" s="10" t="s">
        <v>40</v>
      </c>
      <c r="J947" s="11" t="s">
        <v>29</v>
      </c>
      <c r="K947" s="10" t="s">
        <v>2099</v>
      </c>
      <c r="L947" s="10" t="s">
        <v>81</v>
      </c>
      <c r="M947" s="12" t="s">
        <v>2105</v>
      </c>
      <c r="N947" s="12">
        <v>0.12</v>
      </c>
      <c r="O947" s="11" t="s">
        <v>37</v>
      </c>
      <c r="P947" s="11" t="s">
        <v>37</v>
      </c>
      <c r="Q947" s="11" t="s">
        <v>28</v>
      </c>
      <c r="R947" s="11" t="s">
        <v>28</v>
      </c>
      <c r="S947" s="11" t="s">
        <v>28</v>
      </c>
      <c r="T947" s="10" t="s">
        <v>28</v>
      </c>
      <c r="U947" s="13">
        <v>75</v>
      </c>
      <c r="V947" s="14">
        <v>6</v>
      </c>
      <c r="W947" s="14">
        <v>12</v>
      </c>
      <c r="X947" s="14" t="s">
        <v>28</v>
      </c>
    </row>
    <row r="948" spans="1:24" s="15" customFormat="1" ht="42" customHeight="1" x14ac:dyDescent="0.25">
      <c r="A948" s="53">
        <v>29.76</v>
      </c>
      <c r="B948" s="42">
        <v>3414</v>
      </c>
      <c r="C948" s="43" t="str">
        <f t="shared" si="23"/>
        <v>Tech Sheet</v>
      </c>
      <c r="D948" s="44" t="s">
        <v>90</v>
      </c>
      <c r="E948" s="48" t="s">
        <v>909</v>
      </c>
      <c r="F948" s="49" t="s">
        <v>911</v>
      </c>
      <c r="G948" s="10">
        <v>2018</v>
      </c>
      <c r="H948" s="11" t="s">
        <v>91</v>
      </c>
      <c r="I948" s="10" t="s">
        <v>40</v>
      </c>
      <c r="J948" s="11" t="s">
        <v>41</v>
      </c>
      <c r="K948" s="10" t="s">
        <v>908</v>
      </c>
      <c r="L948" s="10" t="s">
        <v>305</v>
      </c>
      <c r="M948" s="12" t="s">
        <v>910</v>
      </c>
      <c r="N948" s="12">
        <v>0.155</v>
      </c>
      <c r="O948" s="11" t="s">
        <v>37</v>
      </c>
      <c r="P948" s="11" t="s">
        <v>37</v>
      </c>
      <c r="Q948" s="11" t="s">
        <v>28</v>
      </c>
      <c r="R948" s="11" t="s">
        <v>37</v>
      </c>
      <c r="S948" s="11" t="s">
        <v>28</v>
      </c>
      <c r="T948" s="10" t="s">
        <v>28</v>
      </c>
      <c r="U948" s="13">
        <v>75</v>
      </c>
      <c r="V948" s="14">
        <v>6</v>
      </c>
      <c r="W948" s="14">
        <v>20</v>
      </c>
      <c r="X948" s="14" t="s">
        <v>28</v>
      </c>
    </row>
    <row r="949" spans="1:24" s="15" customFormat="1" ht="42" customHeight="1" x14ac:dyDescent="0.25">
      <c r="A949" s="53">
        <v>29.76</v>
      </c>
      <c r="B949" s="42">
        <v>3414</v>
      </c>
      <c r="C949" s="43" t="str">
        <f t="shared" si="23"/>
        <v>Tech Sheet</v>
      </c>
      <c r="D949" s="44" t="s">
        <v>90</v>
      </c>
      <c r="E949" s="48" t="s">
        <v>909</v>
      </c>
      <c r="F949" s="49" t="s">
        <v>911</v>
      </c>
      <c r="G949" s="10">
        <v>2019</v>
      </c>
      <c r="H949" s="11" t="s">
        <v>91</v>
      </c>
      <c r="I949" s="10" t="s">
        <v>40</v>
      </c>
      <c r="J949" s="11" t="s">
        <v>41</v>
      </c>
      <c r="K949" s="10" t="s">
        <v>908</v>
      </c>
      <c r="L949" s="10" t="s">
        <v>305</v>
      </c>
      <c r="M949" s="12" t="s">
        <v>910</v>
      </c>
      <c r="N949" s="12">
        <v>0.155</v>
      </c>
      <c r="O949" s="11" t="s">
        <v>39</v>
      </c>
      <c r="P949" s="11" t="s">
        <v>39</v>
      </c>
      <c r="Q949" s="11" t="s">
        <v>39</v>
      </c>
      <c r="R949" s="11" t="s">
        <v>37</v>
      </c>
      <c r="S949" s="11" t="s">
        <v>28</v>
      </c>
      <c r="T949" s="10" t="s">
        <v>28</v>
      </c>
      <c r="U949" s="13">
        <v>75</v>
      </c>
      <c r="V949" s="14">
        <v>6</v>
      </c>
      <c r="W949" s="14">
        <v>20</v>
      </c>
      <c r="X949" s="14" t="s">
        <v>28</v>
      </c>
    </row>
    <row r="950" spans="1:24" s="15" customFormat="1" ht="42" customHeight="1" x14ac:dyDescent="0.25">
      <c r="A950" s="53">
        <v>29.76</v>
      </c>
      <c r="B950" s="42">
        <v>3414</v>
      </c>
      <c r="C950" s="43" t="str">
        <f t="shared" si="23"/>
        <v>Tech Sheet</v>
      </c>
      <c r="D950" s="44" t="s">
        <v>90</v>
      </c>
      <c r="E950" s="48" t="s">
        <v>909</v>
      </c>
      <c r="F950" s="49" t="s">
        <v>911</v>
      </c>
      <c r="G950" s="10">
        <v>2022</v>
      </c>
      <c r="H950" s="11" t="s">
        <v>91</v>
      </c>
      <c r="I950" s="10" t="s">
        <v>40</v>
      </c>
      <c r="J950" s="11" t="s">
        <v>41</v>
      </c>
      <c r="K950" s="10" t="s">
        <v>908</v>
      </c>
      <c r="L950" s="10" t="s">
        <v>305</v>
      </c>
      <c r="M950" s="12" t="s">
        <v>910</v>
      </c>
      <c r="N950" s="12">
        <v>0.155</v>
      </c>
      <c r="O950" s="11" t="s">
        <v>39</v>
      </c>
      <c r="P950" s="11" t="s">
        <v>39</v>
      </c>
      <c r="Q950" s="11" t="s">
        <v>39</v>
      </c>
      <c r="R950" s="11" t="s">
        <v>37</v>
      </c>
      <c r="S950" s="11" t="s">
        <v>28</v>
      </c>
      <c r="T950" s="10" t="s">
        <v>28</v>
      </c>
      <c r="U950" s="13">
        <v>75</v>
      </c>
      <c r="V950" s="14">
        <v>6</v>
      </c>
      <c r="W950" s="14">
        <v>20</v>
      </c>
      <c r="X950" s="14" t="s">
        <v>28</v>
      </c>
    </row>
    <row r="951" spans="1:24" s="15" customFormat="1" ht="42" customHeight="1" x14ac:dyDescent="0.25">
      <c r="A951" s="53">
        <v>29.76</v>
      </c>
      <c r="B951" s="42">
        <v>6496</v>
      </c>
      <c r="C951" s="43" t="str">
        <f t="shared" si="23"/>
        <v>Tech Sheet</v>
      </c>
      <c r="D951" s="44" t="s">
        <v>90</v>
      </c>
      <c r="E951" s="48" t="s">
        <v>2441</v>
      </c>
      <c r="F951" s="49" t="s">
        <v>2442</v>
      </c>
      <c r="G951" s="10">
        <v>2020</v>
      </c>
      <c r="H951" s="11" t="s">
        <v>138</v>
      </c>
      <c r="I951" s="10" t="s">
        <v>40</v>
      </c>
      <c r="J951" s="11" t="s">
        <v>41</v>
      </c>
      <c r="K951" s="10" t="s">
        <v>2440</v>
      </c>
      <c r="L951" s="10" t="s">
        <v>149</v>
      </c>
      <c r="M951" s="12" t="s">
        <v>329</v>
      </c>
      <c r="N951" s="12">
        <v>0.14099999999999999</v>
      </c>
      <c r="O951" s="11" t="s">
        <v>37</v>
      </c>
      <c r="P951" s="11" t="s">
        <v>28</v>
      </c>
      <c r="Q951" s="11" t="s">
        <v>28</v>
      </c>
      <c r="R951" s="11" t="s">
        <v>37</v>
      </c>
      <c r="S951" s="11" t="s">
        <v>28</v>
      </c>
      <c r="T951" s="10" t="s">
        <v>28</v>
      </c>
      <c r="U951" s="13">
        <v>75</v>
      </c>
      <c r="V951" s="14">
        <v>6</v>
      </c>
      <c r="W951" s="14">
        <v>0</v>
      </c>
      <c r="X951" s="14" t="s">
        <v>28</v>
      </c>
    </row>
    <row r="952" spans="1:24" s="15" customFormat="1" ht="42" customHeight="1" x14ac:dyDescent="0.25">
      <c r="A952" s="53">
        <v>29.87</v>
      </c>
      <c r="B952" s="42">
        <v>3792</v>
      </c>
      <c r="C952" s="43" t="str">
        <f t="shared" si="23"/>
        <v>Tech Sheet</v>
      </c>
      <c r="D952" s="44" t="s">
        <v>419</v>
      </c>
      <c r="E952" s="48" t="s">
        <v>1085</v>
      </c>
      <c r="F952" s="49" t="s">
        <v>1087</v>
      </c>
      <c r="G952" s="10">
        <v>2021</v>
      </c>
      <c r="H952" s="11" t="s">
        <v>420</v>
      </c>
      <c r="I952" s="10" t="s">
        <v>40</v>
      </c>
      <c r="J952" s="11" t="s">
        <v>41</v>
      </c>
      <c r="K952" s="10" t="s">
        <v>1070</v>
      </c>
      <c r="L952" s="10" t="s">
        <v>248</v>
      </c>
      <c r="M952" s="12" t="s">
        <v>1086</v>
      </c>
      <c r="N952" s="12">
        <v>0.14000000000000001</v>
      </c>
      <c r="O952" s="11" t="s">
        <v>37</v>
      </c>
      <c r="P952" s="11" t="s">
        <v>37</v>
      </c>
      <c r="Q952" s="11" t="s">
        <v>28</v>
      </c>
      <c r="R952" s="11" t="s">
        <v>37</v>
      </c>
      <c r="S952" s="11" t="s">
        <v>28</v>
      </c>
      <c r="T952" s="10" t="s">
        <v>28</v>
      </c>
      <c r="U952" s="13">
        <v>75</v>
      </c>
      <c r="V952" s="14">
        <v>6</v>
      </c>
      <c r="W952" s="14">
        <v>12</v>
      </c>
      <c r="X952" s="14" t="s">
        <v>28</v>
      </c>
    </row>
    <row r="953" spans="1:24" s="15" customFormat="1" ht="42" customHeight="1" x14ac:dyDescent="0.25">
      <c r="A953" s="53">
        <v>29.87</v>
      </c>
      <c r="B953" s="42">
        <v>3792</v>
      </c>
      <c r="C953" s="43" t="str">
        <f t="shared" si="23"/>
        <v>Tech Sheet</v>
      </c>
      <c r="D953" s="44" t="s">
        <v>419</v>
      </c>
      <c r="E953" s="48" t="s">
        <v>1085</v>
      </c>
      <c r="F953" s="49" t="s">
        <v>1087</v>
      </c>
      <c r="G953" s="26">
        <v>2022</v>
      </c>
      <c r="H953" s="11" t="s">
        <v>420</v>
      </c>
      <c r="I953" s="10" t="s">
        <v>40</v>
      </c>
      <c r="J953" s="11" t="s">
        <v>41</v>
      </c>
      <c r="K953" s="10" t="s">
        <v>1070</v>
      </c>
      <c r="L953" s="10" t="s">
        <v>248</v>
      </c>
      <c r="M953" s="12" t="s">
        <v>1086</v>
      </c>
      <c r="N953" s="12">
        <v>0.14000000000000001</v>
      </c>
      <c r="O953" s="11" t="s">
        <v>37</v>
      </c>
      <c r="P953" s="11" t="s">
        <v>37</v>
      </c>
      <c r="Q953" s="11" t="s">
        <v>28</v>
      </c>
      <c r="R953" s="11" t="s">
        <v>37</v>
      </c>
      <c r="S953" s="11" t="s">
        <v>28</v>
      </c>
      <c r="T953" s="10" t="s">
        <v>28</v>
      </c>
      <c r="U953" s="13">
        <v>75</v>
      </c>
      <c r="V953" s="14">
        <v>6</v>
      </c>
      <c r="W953" s="14">
        <v>12</v>
      </c>
      <c r="X953" s="14" t="s">
        <v>28</v>
      </c>
    </row>
    <row r="954" spans="1:24" s="15" customFormat="1" ht="42" customHeight="1" x14ac:dyDescent="0.25">
      <c r="A954" s="53">
        <v>29.87</v>
      </c>
      <c r="B954" s="42">
        <v>3792</v>
      </c>
      <c r="C954" s="43" t="str">
        <f t="shared" si="23"/>
        <v>Tech Sheet</v>
      </c>
      <c r="D954" s="44" t="s">
        <v>419</v>
      </c>
      <c r="E954" s="48" t="s">
        <v>1085</v>
      </c>
      <c r="F954" s="49" t="s">
        <v>1087</v>
      </c>
      <c r="G954" s="10">
        <v>2023</v>
      </c>
      <c r="H954" s="11" t="s">
        <v>420</v>
      </c>
      <c r="I954" s="10" t="s">
        <v>40</v>
      </c>
      <c r="J954" s="11" t="s">
        <v>41</v>
      </c>
      <c r="K954" s="10" t="s">
        <v>1070</v>
      </c>
      <c r="L954" s="10" t="s">
        <v>248</v>
      </c>
      <c r="M954" s="12" t="s">
        <v>1086</v>
      </c>
      <c r="N954" s="12">
        <v>0.14000000000000001</v>
      </c>
      <c r="O954" s="11" t="s">
        <v>39</v>
      </c>
      <c r="P954" s="11" t="s">
        <v>39</v>
      </c>
      <c r="Q954" s="11" t="s">
        <v>28</v>
      </c>
      <c r="R954" s="11" t="s">
        <v>37</v>
      </c>
      <c r="S954" s="11" t="s">
        <v>28</v>
      </c>
      <c r="T954" s="10" t="s">
        <v>28</v>
      </c>
      <c r="U954" s="13">
        <v>75</v>
      </c>
      <c r="V954" s="14">
        <v>6</v>
      </c>
      <c r="W954" s="14">
        <v>12</v>
      </c>
      <c r="X954" s="14" t="s">
        <v>28</v>
      </c>
    </row>
    <row r="955" spans="1:24" s="15" customFormat="1" ht="42" customHeight="1" x14ac:dyDescent="0.25">
      <c r="A955" s="53">
        <v>29.88</v>
      </c>
      <c r="B955" s="42">
        <v>6331</v>
      </c>
      <c r="C955" s="43" t="str">
        <f t="shared" si="23"/>
        <v>Tech Sheet</v>
      </c>
      <c r="D955" s="44" t="s">
        <v>73</v>
      </c>
      <c r="E955" s="48" t="s">
        <v>2395</v>
      </c>
      <c r="F955" s="49" t="s">
        <v>2396</v>
      </c>
      <c r="G955" s="10">
        <v>2022</v>
      </c>
      <c r="H955" s="11" t="s">
        <v>220</v>
      </c>
      <c r="I955" s="10" t="s">
        <v>40</v>
      </c>
      <c r="J955" s="11" t="s">
        <v>41</v>
      </c>
      <c r="K955" s="10" t="s">
        <v>2340</v>
      </c>
      <c r="L955" s="10" t="s">
        <v>178</v>
      </c>
      <c r="M955" s="12" t="s">
        <v>179</v>
      </c>
      <c r="N955" s="12">
        <v>0.13</v>
      </c>
      <c r="O955" s="11" t="s">
        <v>37</v>
      </c>
      <c r="P955" s="11" t="s">
        <v>37</v>
      </c>
      <c r="Q955" s="11" t="s">
        <v>28</v>
      </c>
      <c r="R955" s="11" t="s">
        <v>37</v>
      </c>
      <c r="S955" s="11" t="s">
        <v>28</v>
      </c>
      <c r="T955" s="10" t="s">
        <v>28</v>
      </c>
      <c r="U955" s="13">
        <v>75</v>
      </c>
      <c r="V955" s="14">
        <v>6</v>
      </c>
      <c r="W955" s="14">
        <v>0</v>
      </c>
      <c r="X955" s="14" t="s">
        <v>28</v>
      </c>
    </row>
    <row r="956" spans="1:24" s="15" customFormat="1" ht="42" customHeight="1" x14ac:dyDescent="0.25">
      <c r="A956" s="53">
        <v>29.88</v>
      </c>
      <c r="B956" s="42">
        <v>6331</v>
      </c>
      <c r="C956" s="43" t="str">
        <f t="shared" si="23"/>
        <v>Tech Sheet</v>
      </c>
      <c r="D956" s="44" t="s">
        <v>73</v>
      </c>
      <c r="E956" s="48" t="s">
        <v>2395</v>
      </c>
      <c r="F956" s="49" t="s">
        <v>2396</v>
      </c>
      <c r="G956" s="10">
        <v>2023</v>
      </c>
      <c r="H956" s="11" t="s">
        <v>220</v>
      </c>
      <c r="I956" s="10" t="s">
        <v>40</v>
      </c>
      <c r="J956" s="11" t="s">
        <v>41</v>
      </c>
      <c r="K956" s="10" t="s">
        <v>2340</v>
      </c>
      <c r="L956" s="10" t="s">
        <v>178</v>
      </c>
      <c r="M956" s="12" t="s">
        <v>179</v>
      </c>
      <c r="N956" s="12">
        <v>0.13</v>
      </c>
      <c r="O956" s="11" t="s">
        <v>37</v>
      </c>
      <c r="P956" s="11" t="s">
        <v>37</v>
      </c>
      <c r="Q956" s="11" t="s">
        <v>28</v>
      </c>
      <c r="R956" s="11" t="s">
        <v>37</v>
      </c>
      <c r="S956" s="11" t="s">
        <v>28</v>
      </c>
      <c r="T956" s="10" t="s">
        <v>28</v>
      </c>
      <c r="U956" s="13">
        <v>75</v>
      </c>
      <c r="V956" s="14">
        <v>6</v>
      </c>
      <c r="W956" s="14">
        <v>0</v>
      </c>
      <c r="X956" s="14" t="s">
        <v>28</v>
      </c>
    </row>
    <row r="957" spans="1:24" s="15" customFormat="1" ht="42" customHeight="1" x14ac:dyDescent="0.25">
      <c r="A957" s="53">
        <v>29.97</v>
      </c>
      <c r="B957" s="42">
        <v>5677</v>
      </c>
      <c r="C957" s="43" t="str">
        <f t="shared" si="23"/>
        <v>Tech Sheet</v>
      </c>
      <c r="D957" s="44" t="s">
        <v>1365</v>
      </c>
      <c r="E957" s="48" t="s">
        <v>2104</v>
      </c>
      <c r="F957" s="49" t="s">
        <v>2107</v>
      </c>
      <c r="G957" s="10">
        <v>2023</v>
      </c>
      <c r="H957" s="11" t="s">
        <v>1366</v>
      </c>
      <c r="I957" s="10" t="s">
        <v>40</v>
      </c>
      <c r="J957" s="11" t="s">
        <v>29</v>
      </c>
      <c r="K957" s="10" t="s">
        <v>2099</v>
      </c>
      <c r="L957" s="10" t="s">
        <v>81</v>
      </c>
      <c r="M957" s="12" t="s">
        <v>82</v>
      </c>
      <c r="N957" s="12">
        <v>0.125</v>
      </c>
      <c r="O957" s="11" t="s">
        <v>37</v>
      </c>
      <c r="P957" s="11" t="s">
        <v>37</v>
      </c>
      <c r="Q957" s="11" t="s">
        <v>28</v>
      </c>
      <c r="R957" s="11" t="s">
        <v>28</v>
      </c>
      <c r="S957" s="11" t="s">
        <v>28</v>
      </c>
      <c r="T957" s="10" t="s">
        <v>28</v>
      </c>
      <c r="U957" s="13">
        <v>75</v>
      </c>
      <c r="V957" s="14">
        <v>6</v>
      </c>
      <c r="W957" s="14">
        <v>12</v>
      </c>
      <c r="X957" s="14" t="s">
        <v>28</v>
      </c>
    </row>
    <row r="958" spans="1:24" s="15" customFormat="1" ht="42" customHeight="1" x14ac:dyDescent="0.25">
      <c r="A958" s="53">
        <v>29.99</v>
      </c>
      <c r="B958" s="42">
        <v>1305</v>
      </c>
      <c r="C958" s="43"/>
      <c r="D958" s="44" t="s">
        <v>54</v>
      </c>
      <c r="E958" s="48" t="s">
        <v>166</v>
      </c>
      <c r="F958" s="49" t="s">
        <v>169</v>
      </c>
      <c r="G958" s="10">
        <v>2021</v>
      </c>
      <c r="H958" s="11" t="s">
        <v>164</v>
      </c>
      <c r="I958" s="10" t="s">
        <v>40</v>
      </c>
      <c r="J958" s="11" t="s">
        <v>41</v>
      </c>
      <c r="K958" s="10" t="s">
        <v>165</v>
      </c>
      <c r="L958" s="10" t="s">
        <v>167</v>
      </c>
      <c r="M958" s="12" t="s">
        <v>168</v>
      </c>
      <c r="N958" s="12">
        <v>0.13500000000000001</v>
      </c>
      <c r="O958" s="11" t="s">
        <v>37</v>
      </c>
      <c r="P958" s="11" t="s">
        <v>37</v>
      </c>
      <c r="Q958" s="11" t="s">
        <v>28</v>
      </c>
      <c r="R958" s="11" t="s">
        <v>37</v>
      </c>
      <c r="S958" s="11" t="s">
        <v>37</v>
      </c>
      <c r="T958" s="10" t="s">
        <v>28</v>
      </c>
      <c r="U958" s="13">
        <v>75</v>
      </c>
      <c r="V958" s="14">
        <v>6</v>
      </c>
      <c r="W958" s="14">
        <v>28</v>
      </c>
      <c r="X958" s="14" t="s">
        <v>28</v>
      </c>
    </row>
    <row r="959" spans="1:24" s="15" customFormat="1" ht="42" customHeight="1" x14ac:dyDescent="0.25">
      <c r="A959" s="53">
        <v>29.99</v>
      </c>
      <c r="B959" s="42">
        <v>1305</v>
      </c>
      <c r="C959" s="43" t="str">
        <f t="shared" ref="C959:C1003" si="24">HYPERLINK("http://www.alliancewine.com/-"&amp;IF(UPPER(G959)="N/V",0,G959)&amp;"-"&amp;B959,"Tech Sheet")</f>
        <v>Tech Sheet</v>
      </c>
      <c r="D959" s="44" t="s">
        <v>54</v>
      </c>
      <c r="E959" s="48" t="s">
        <v>166</v>
      </c>
      <c r="F959" s="49" t="s">
        <v>172</v>
      </c>
      <c r="G959" s="10">
        <v>2022</v>
      </c>
      <c r="H959" s="11" t="s">
        <v>164</v>
      </c>
      <c r="I959" s="10" t="s">
        <v>40</v>
      </c>
      <c r="J959" s="11" t="s">
        <v>41</v>
      </c>
      <c r="K959" s="10" t="s">
        <v>165</v>
      </c>
      <c r="L959" s="10" t="s">
        <v>170</v>
      </c>
      <c r="M959" s="12" t="s">
        <v>171</v>
      </c>
      <c r="N959" s="12">
        <v>0.13500000000000001</v>
      </c>
      <c r="O959" s="11" t="s">
        <v>39</v>
      </c>
      <c r="P959" s="11" t="s">
        <v>39</v>
      </c>
      <c r="Q959" s="11" t="s">
        <v>39</v>
      </c>
      <c r="R959" s="11" t="s">
        <v>37</v>
      </c>
      <c r="S959" s="11" t="s">
        <v>37</v>
      </c>
      <c r="T959" s="10" t="s">
        <v>28</v>
      </c>
      <c r="U959" s="13">
        <v>75</v>
      </c>
      <c r="V959" s="14">
        <v>6</v>
      </c>
      <c r="W959" s="14">
        <v>28</v>
      </c>
      <c r="X959" s="14" t="s">
        <v>28</v>
      </c>
    </row>
    <row r="960" spans="1:24" s="15" customFormat="1" ht="42" customHeight="1" x14ac:dyDescent="0.25">
      <c r="A960" s="53">
        <v>29.99</v>
      </c>
      <c r="B960" s="42">
        <v>1313</v>
      </c>
      <c r="C960" s="43" t="str">
        <f t="shared" si="24"/>
        <v>Tech Sheet</v>
      </c>
      <c r="D960" s="44" t="s">
        <v>54</v>
      </c>
      <c r="E960" s="48" t="s">
        <v>191</v>
      </c>
      <c r="F960" s="49" t="s">
        <v>192</v>
      </c>
      <c r="G960" s="10">
        <v>2023</v>
      </c>
      <c r="H960" s="11" t="s">
        <v>164</v>
      </c>
      <c r="I960" s="10" t="s">
        <v>40</v>
      </c>
      <c r="J960" s="11" t="s">
        <v>41</v>
      </c>
      <c r="K960" s="10" t="s">
        <v>173</v>
      </c>
      <c r="L960" s="10" t="s">
        <v>178</v>
      </c>
      <c r="M960" s="12" t="s">
        <v>179</v>
      </c>
      <c r="N960" s="12">
        <v>0.13500000000000001</v>
      </c>
      <c r="O960" s="11" t="s">
        <v>37</v>
      </c>
      <c r="P960" s="11" t="s">
        <v>37</v>
      </c>
      <c r="Q960" s="11" t="s">
        <v>28</v>
      </c>
      <c r="R960" s="11" t="s">
        <v>37</v>
      </c>
      <c r="S960" s="11" t="s">
        <v>28</v>
      </c>
      <c r="T960" s="10" t="s">
        <v>28</v>
      </c>
      <c r="U960" s="13">
        <v>75</v>
      </c>
      <c r="V960" s="14">
        <v>6</v>
      </c>
      <c r="W960" s="14">
        <v>15</v>
      </c>
      <c r="X960" s="14" t="s">
        <v>28</v>
      </c>
    </row>
    <row r="961" spans="1:24" s="15" customFormat="1" ht="42" customHeight="1" x14ac:dyDescent="0.25">
      <c r="A961" s="53">
        <v>29.99</v>
      </c>
      <c r="B961" s="42">
        <v>1313</v>
      </c>
      <c r="C961" s="43" t="str">
        <f t="shared" si="24"/>
        <v>Tech Sheet</v>
      </c>
      <c r="D961" s="44" t="s">
        <v>54</v>
      </c>
      <c r="E961" s="48" t="s">
        <v>191</v>
      </c>
      <c r="F961" s="49" t="s">
        <v>192</v>
      </c>
      <c r="G961" s="10">
        <v>2024</v>
      </c>
      <c r="H961" s="11" t="s">
        <v>164</v>
      </c>
      <c r="I961" s="10" t="s">
        <v>40</v>
      </c>
      <c r="J961" s="11" t="s">
        <v>41</v>
      </c>
      <c r="K961" s="10" t="s">
        <v>173</v>
      </c>
      <c r="L961" s="10" t="s">
        <v>178</v>
      </c>
      <c r="M961" s="12" t="s">
        <v>179</v>
      </c>
      <c r="N961" s="12">
        <v>0.13500000000000001</v>
      </c>
      <c r="O961" s="11" t="s">
        <v>37</v>
      </c>
      <c r="P961" s="11" t="s">
        <v>37</v>
      </c>
      <c r="Q961" s="11" t="s">
        <v>28</v>
      </c>
      <c r="R961" s="11" t="s">
        <v>37</v>
      </c>
      <c r="S961" s="11" t="s">
        <v>28</v>
      </c>
      <c r="T961" s="10" t="s">
        <v>28</v>
      </c>
      <c r="U961" s="13">
        <v>75</v>
      </c>
      <c r="V961" s="14">
        <v>6</v>
      </c>
      <c r="W961" s="14">
        <v>15</v>
      </c>
      <c r="X961" s="14" t="s">
        <v>28</v>
      </c>
    </row>
    <row r="962" spans="1:24" s="15" customFormat="1" ht="42" customHeight="1" x14ac:dyDescent="0.25">
      <c r="A962" s="53">
        <v>29.99</v>
      </c>
      <c r="B962" s="42">
        <v>1313</v>
      </c>
      <c r="C962" s="43" t="str">
        <f t="shared" si="24"/>
        <v>Tech Sheet</v>
      </c>
      <c r="D962" s="44" t="s">
        <v>54</v>
      </c>
      <c r="E962" s="48" t="s">
        <v>191</v>
      </c>
      <c r="F962" s="49" t="s">
        <v>192</v>
      </c>
      <c r="G962" s="10">
        <v>2025</v>
      </c>
      <c r="H962" s="11" t="s">
        <v>164</v>
      </c>
      <c r="I962" s="10" t="s">
        <v>40</v>
      </c>
      <c r="J962" s="11" t="s">
        <v>41</v>
      </c>
      <c r="K962" s="10" t="s">
        <v>173</v>
      </c>
      <c r="L962" s="10" t="s">
        <v>178</v>
      </c>
      <c r="M962" s="12" t="s">
        <v>179</v>
      </c>
      <c r="N962" s="12">
        <v>0.13500000000000001</v>
      </c>
      <c r="O962" s="11" t="s">
        <v>39</v>
      </c>
      <c r="P962" s="11" t="s">
        <v>39</v>
      </c>
      <c r="Q962" s="11" t="s">
        <v>39</v>
      </c>
      <c r="R962" s="11" t="s">
        <v>37</v>
      </c>
      <c r="S962" s="11" t="s">
        <v>28</v>
      </c>
      <c r="T962" s="10" t="s">
        <v>28</v>
      </c>
      <c r="U962" s="13">
        <v>75</v>
      </c>
      <c r="V962" s="14">
        <v>6</v>
      </c>
      <c r="W962" s="14">
        <v>15</v>
      </c>
      <c r="X962" s="14" t="s">
        <v>28</v>
      </c>
    </row>
    <row r="963" spans="1:24" s="15" customFormat="1" ht="42" customHeight="1" x14ac:dyDescent="0.25">
      <c r="A963" s="53">
        <v>29.99</v>
      </c>
      <c r="B963" s="42">
        <v>1356</v>
      </c>
      <c r="C963" s="43" t="str">
        <f t="shared" si="24"/>
        <v>Tech Sheet</v>
      </c>
      <c r="D963" s="44" t="s">
        <v>208</v>
      </c>
      <c r="E963" s="48" t="s">
        <v>217</v>
      </c>
      <c r="F963" s="49" t="s">
        <v>219</v>
      </c>
      <c r="G963" s="10">
        <v>2019</v>
      </c>
      <c r="H963" s="11" t="s">
        <v>209</v>
      </c>
      <c r="I963" s="10" t="s">
        <v>40</v>
      </c>
      <c r="J963" s="11" t="s">
        <v>41</v>
      </c>
      <c r="K963" s="10" t="s">
        <v>210</v>
      </c>
      <c r="L963" s="10" t="s">
        <v>170</v>
      </c>
      <c r="M963" s="12" t="s">
        <v>218</v>
      </c>
      <c r="N963" s="12">
        <v>0.14499999999999999</v>
      </c>
      <c r="O963" s="11" t="s">
        <v>37</v>
      </c>
      <c r="P963" s="11" t="s">
        <v>37</v>
      </c>
      <c r="Q963" s="11" t="s">
        <v>28</v>
      </c>
      <c r="R963" s="11" t="s">
        <v>28</v>
      </c>
      <c r="S963" s="11" t="s">
        <v>28</v>
      </c>
      <c r="T963" s="10" t="s">
        <v>28</v>
      </c>
      <c r="U963" s="13">
        <v>75</v>
      </c>
      <c r="V963" s="14">
        <v>6</v>
      </c>
      <c r="W963" s="14">
        <v>11</v>
      </c>
      <c r="X963" s="14" t="s">
        <v>28</v>
      </c>
    </row>
    <row r="964" spans="1:24" s="15" customFormat="1" ht="42" customHeight="1" x14ac:dyDescent="0.25">
      <c r="A964" s="53">
        <v>29.99</v>
      </c>
      <c r="B964" s="42">
        <v>1807</v>
      </c>
      <c r="C964" s="43" t="str">
        <f t="shared" si="24"/>
        <v>Tech Sheet</v>
      </c>
      <c r="D964" s="44" t="s">
        <v>73</v>
      </c>
      <c r="E964" s="48" t="s">
        <v>360</v>
      </c>
      <c r="F964" s="49" t="s">
        <v>361</v>
      </c>
      <c r="G964" s="10">
        <v>2021</v>
      </c>
      <c r="H964" s="11" t="s">
        <v>245</v>
      </c>
      <c r="I964" s="10" t="s">
        <v>40</v>
      </c>
      <c r="J964" s="11" t="s">
        <v>41</v>
      </c>
      <c r="K964" s="10" t="s">
        <v>246</v>
      </c>
      <c r="L964" s="10" t="s">
        <v>248</v>
      </c>
      <c r="M964" s="12" t="s">
        <v>249</v>
      </c>
      <c r="N964" s="12">
        <v>0.13500000000000001</v>
      </c>
      <c r="O964" s="11" t="s">
        <v>37</v>
      </c>
      <c r="P964" s="11" t="s">
        <v>37</v>
      </c>
      <c r="Q964" s="11" t="s">
        <v>28</v>
      </c>
      <c r="R964" s="11" t="s">
        <v>37</v>
      </c>
      <c r="S964" s="11" t="s">
        <v>28</v>
      </c>
      <c r="T964" s="10" t="s">
        <v>28</v>
      </c>
      <c r="U964" s="13">
        <v>75</v>
      </c>
      <c r="V964" s="14">
        <v>12</v>
      </c>
      <c r="W964" s="14">
        <v>12</v>
      </c>
      <c r="X964" s="14" t="s">
        <v>28</v>
      </c>
    </row>
    <row r="965" spans="1:24" s="15" customFormat="1" ht="42" customHeight="1" x14ac:dyDescent="0.25">
      <c r="A965" s="53">
        <v>29.99</v>
      </c>
      <c r="B965" s="42">
        <v>1807</v>
      </c>
      <c r="C965" s="43" t="str">
        <f t="shared" si="24"/>
        <v>Tech Sheet</v>
      </c>
      <c r="D965" s="44" t="s">
        <v>73</v>
      </c>
      <c r="E965" s="48" t="s">
        <v>360</v>
      </c>
      <c r="F965" s="49" t="s">
        <v>361</v>
      </c>
      <c r="G965" s="10">
        <v>2022</v>
      </c>
      <c r="H965" s="11" t="s">
        <v>245</v>
      </c>
      <c r="I965" s="10" t="s">
        <v>40</v>
      </c>
      <c r="J965" s="11" t="s">
        <v>41</v>
      </c>
      <c r="K965" s="10" t="s">
        <v>246</v>
      </c>
      <c r="L965" s="10" t="s">
        <v>248</v>
      </c>
      <c r="M965" s="12" t="s">
        <v>249</v>
      </c>
      <c r="N965" s="12">
        <v>0.13500000000000001</v>
      </c>
      <c r="O965" s="11" t="s">
        <v>39</v>
      </c>
      <c r="P965" s="11" t="s">
        <v>39</v>
      </c>
      <c r="Q965" s="11" t="s">
        <v>39</v>
      </c>
      <c r="R965" s="11" t="s">
        <v>37</v>
      </c>
      <c r="S965" s="11" t="s">
        <v>28</v>
      </c>
      <c r="T965" s="10" t="s">
        <v>28</v>
      </c>
      <c r="U965" s="13">
        <v>75</v>
      </c>
      <c r="V965" s="14">
        <v>12</v>
      </c>
      <c r="W965" s="14">
        <v>12</v>
      </c>
      <c r="X965" s="14" t="s">
        <v>28</v>
      </c>
    </row>
    <row r="966" spans="1:24" s="15" customFormat="1" ht="42" customHeight="1" x14ac:dyDescent="0.25">
      <c r="A966" s="53">
        <v>29.99</v>
      </c>
      <c r="B966" s="42">
        <v>5499</v>
      </c>
      <c r="C966" s="43" t="str">
        <f t="shared" si="24"/>
        <v>Tech Sheet</v>
      </c>
      <c r="D966" s="44" t="s">
        <v>73</v>
      </c>
      <c r="E966" s="48" t="s">
        <v>1893</v>
      </c>
      <c r="F966" s="49" t="s">
        <v>1894</v>
      </c>
      <c r="G966" s="10">
        <v>2023</v>
      </c>
      <c r="H966" s="11" t="s">
        <v>265</v>
      </c>
      <c r="I966" s="10" t="s">
        <v>40</v>
      </c>
      <c r="J966" s="11" t="s">
        <v>41</v>
      </c>
      <c r="K966" s="10" t="s">
        <v>1892</v>
      </c>
      <c r="L966" s="10" t="s">
        <v>106</v>
      </c>
      <c r="M966" s="12" t="s">
        <v>268</v>
      </c>
      <c r="N966" s="12">
        <v>0.13500000000000001</v>
      </c>
      <c r="O966" s="11" t="s">
        <v>39</v>
      </c>
      <c r="P966" s="11" t="s">
        <v>39</v>
      </c>
      <c r="Q966" s="11" t="s">
        <v>39</v>
      </c>
      <c r="R966" s="11" t="s">
        <v>28</v>
      </c>
      <c r="S966" s="11" t="s">
        <v>28</v>
      </c>
      <c r="T966" s="10" t="s">
        <v>28</v>
      </c>
      <c r="U966" s="13">
        <v>75</v>
      </c>
      <c r="V966" s="14">
        <v>12</v>
      </c>
      <c r="W966" s="14">
        <v>0</v>
      </c>
      <c r="X966" s="14" t="s">
        <v>28</v>
      </c>
    </row>
    <row r="967" spans="1:24" s="15" customFormat="1" ht="42" customHeight="1" x14ac:dyDescent="0.25">
      <c r="A967" s="53">
        <v>29.99</v>
      </c>
      <c r="B967" s="42">
        <v>5556</v>
      </c>
      <c r="C967" s="43" t="str">
        <f t="shared" si="24"/>
        <v>Tech Sheet</v>
      </c>
      <c r="D967" s="44" t="s">
        <v>73</v>
      </c>
      <c r="E967" s="48" t="s">
        <v>1984</v>
      </c>
      <c r="F967" s="49" t="s">
        <v>1986</v>
      </c>
      <c r="G967" s="10">
        <v>2024</v>
      </c>
      <c r="H967" s="11" t="s">
        <v>424</v>
      </c>
      <c r="I967" s="10" t="s">
        <v>40</v>
      </c>
      <c r="J967" s="11" t="s">
        <v>104</v>
      </c>
      <c r="K967" s="10" t="s">
        <v>1979</v>
      </c>
      <c r="L967" s="10" t="s">
        <v>1981</v>
      </c>
      <c r="M967" s="12" t="s">
        <v>1985</v>
      </c>
      <c r="N967" s="12">
        <v>0.14000000000000001</v>
      </c>
      <c r="O967" s="11" t="s">
        <v>39</v>
      </c>
      <c r="P967" s="11" t="s">
        <v>39</v>
      </c>
      <c r="Q967" s="11" t="s">
        <v>37</v>
      </c>
      <c r="R967" s="11" t="s">
        <v>37</v>
      </c>
      <c r="S967" s="11" t="s">
        <v>37</v>
      </c>
      <c r="T967" s="10" t="s">
        <v>28</v>
      </c>
      <c r="U967" s="13">
        <v>75</v>
      </c>
      <c r="V967" s="14">
        <v>6</v>
      </c>
      <c r="W967" s="14">
        <v>12</v>
      </c>
      <c r="X967" s="14" t="s">
        <v>28</v>
      </c>
    </row>
    <row r="968" spans="1:24" s="15" customFormat="1" ht="42" customHeight="1" x14ac:dyDescent="0.25">
      <c r="A968" s="53">
        <v>29.99</v>
      </c>
      <c r="B968" s="42">
        <v>5556</v>
      </c>
      <c r="C968" s="43" t="str">
        <f t="shared" si="24"/>
        <v>Tech Sheet</v>
      </c>
      <c r="D968" s="44" t="s">
        <v>73</v>
      </c>
      <c r="E968" s="48" t="s">
        <v>1984</v>
      </c>
      <c r="F968" s="49" t="s">
        <v>1986</v>
      </c>
      <c r="G968" s="10">
        <v>2025</v>
      </c>
      <c r="H968" s="11" t="s">
        <v>424</v>
      </c>
      <c r="I968" s="10" t="s">
        <v>40</v>
      </c>
      <c r="J968" s="11" t="s">
        <v>104</v>
      </c>
      <c r="K968" s="10" t="s">
        <v>1979</v>
      </c>
      <c r="L968" s="10" t="s">
        <v>1981</v>
      </c>
      <c r="M968" s="12" t="s">
        <v>1985</v>
      </c>
      <c r="N968" s="12">
        <v>0.14000000000000001</v>
      </c>
      <c r="O968" s="11" t="s">
        <v>39</v>
      </c>
      <c r="P968" s="11" t="s">
        <v>39</v>
      </c>
      <c r="Q968" s="11" t="s">
        <v>39</v>
      </c>
      <c r="R968" s="11" t="s">
        <v>37</v>
      </c>
      <c r="S968" s="11" t="s">
        <v>37</v>
      </c>
      <c r="T968" s="10" t="s">
        <v>28</v>
      </c>
      <c r="U968" s="13">
        <v>75</v>
      </c>
      <c r="V968" s="14">
        <v>6</v>
      </c>
      <c r="W968" s="14">
        <v>12</v>
      </c>
      <c r="X968" s="14" t="s">
        <v>28</v>
      </c>
    </row>
    <row r="969" spans="1:24" s="15" customFormat="1" ht="42" customHeight="1" x14ac:dyDescent="0.25">
      <c r="A969" s="53">
        <v>29.99</v>
      </c>
      <c r="B969" s="42">
        <v>5675</v>
      </c>
      <c r="C969" s="43" t="str">
        <f t="shared" si="24"/>
        <v>Tech Sheet</v>
      </c>
      <c r="D969" s="44" t="s">
        <v>1365</v>
      </c>
      <c r="E969" s="48" t="s">
        <v>2100</v>
      </c>
      <c r="F969" s="49" t="s">
        <v>2101</v>
      </c>
      <c r="G969" s="10">
        <v>2023</v>
      </c>
      <c r="H969" s="11" t="s">
        <v>1366</v>
      </c>
      <c r="I969" s="10" t="s">
        <v>40</v>
      </c>
      <c r="J969" s="11" t="s">
        <v>29</v>
      </c>
      <c r="K969" s="10" t="s">
        <v>2099</v>
      </c>
      <c r="L969" s="10" t="s">
        <v>1297</v>
      </c>
      <c r="M969" s="12" t="s">
        <v>1298</v>
      </c>
      <c r="N969" s="12">
        <v>0.125</v>
      </c>
      <c r="O969" s="11" t="s">
        <v>37</v>
      </c>
      <c r="P969" s="11" t="s">
        <v>37</v>
      </c>
      <c r="Q969" s="11" t="s">
        <v>28</v>
      </c>
      <c r="R969" s="11" t="s">
        <v>28</v>
      </c>
      <c r="S969" s="11" t="s">
        <v>28</v>
      </c>
      <c r="T969" s="10" t="s">
        <v>28</v>
      </c>
      <c r="U969" s="13">
        <v>75</v>
      </c>
      <c r="V969" s="14">
        <v>6</v>
      </c>
      <c r="W969" s="14">
        <v>12</v>
      </c>
      <c r="X969" s="14" t="s">
        <v>28</v>
      </c>
    </row>
    <row r="970" spans="1:24" s="15" customFormat="1" ht="42" customHeight="1" x14ac:dyDescent="0.25">
      <c r="A970" s="53">
        <v>29.99</v>
      </c>
      <c r="B970" s="42">
        <v>6630</v>
      </c>
      <c r="C970" s="43" t="str">
        <f t="shared" si="24"/>
        <v>Tech Sheet</v>
      </c>
      <c r="D970" s="44" t="s">
        <v>251</v>
      </c>
      <c r="E970" s="48" t="s">
        <v>2473</v>
      </c>
      <c r="F970" s="49" t="s">
        <v>2474</v>
      </c>
      <c r="G970" s="10">
        <v>2018</v>
      </c>
      <c r="H970" s="11" t="s">
        <v>252</v>
      </c>
      <c r="I970" s="10" t="s">
        <v>40</v>
      </c>
      <c r="J970" s="11" t="s">
        <v>29</v>
      </c>
      <c r="K970" s="10" t="s">
        <v>253</v>
      </c>
      <c r="L970" s="10" t="s">
        <v>205</v>
      </c>
      <c r="M970" s="12" t="s">
        <v>206</v>
      </c>
      <c r="N970" s="12">
        <v>7.4999999999999997E-2</v>
      </c>
      <c r="O970" s="11" t="s">
        <v>37</v>
      </c>
      <c r="P970" s="11" t="s">
        <v>37</v>
      </c>
      <c r="Q970" s="11" t="s">
        <v>28</v>
      </c>
      <c r="R970" s="11" t="s">
        <v>28</v>
      </c>
      <c r="S970" s="11" t="s">
        <v>28</v>
      </c>
      <c r="T970" s="10" t="s">
        <v>28</v>
      </c>
      <c r="U970" s="13">
        <v>75</v>
      </c>
      <c r="V970" s="14">
        <v>12</v>
      </c>
      <c r="W970" s="14">
        <v>10</v>
      </c>
      <c r="X970" s="14" t="s">
        <v>28</v>
      </c>
    </row>
    <row r="971" spans="1:24" s="15" customFormat="1" ht="42" customHeight="1" x14ac:dyDescent="0.25">
      <c r="A971" s="53">
        <v>29.99</v>
      </c>
      <c r="B971" s="42">
        <v>6630</v>
      </c>
      <c r="C971" s="43" t="str">
        <f t="shared" si="24"/>
        <v>Tech Sheet</v>
      </c>
      <c r="D971" s="44" t="s">
        <v>251</v>
      </c>
      <c r="E971" s="48" t="s">
        <v>2475</v>
      </c>
      <c r="F971" s="49" t="s">
        <v>2474</v>
      </c>
      <c r="G971" s="10">
        <v>2019</v>
      </c>
      <c r="H971" s="11" t="s">
        <v>252</v>
      </c>
      <c r="I971" s="10" t="s">
        <v>40</v>
      </c>
      <c r="J971" s="11" t="s">
        <v>29</v>
      </c>
      <c r="K971" s="10" t="s">
        <v>253</v>
      </c>
      <c r="L971" s="10" t="s">
        <v>205</v>
      </c>
      <c r="M971" s="12" t="s">
        <v>206</v>
      </c>
      <c r="N971" s="12">
        <v>7.4999999999999997E-2</v>
      </c>
      <c r="O971" s="11" t="s">
        <v>39</v>
      </c>
      <c r="P971" s="11" t="s">
        <v>39</v>
      </c>
      <c r="Q971" s="11" t="s">
        <v>28</v>
      </c>
      <c r="R971" s="11" t="s">
        <v>28</v>
      </c>
      <c r="S971" s="11" t="s">
        <v>28</v>
      </c>
      <c r="T971" s="10" t="s">
        <v>28</v>
      </c>
      <c r="U971" s="13">
        <v>75</v>
      </c>
      <c r="V971" s="14">
        <v>12</v>
      </c>
      <c r="W971" s="14">
        <v>10</v>
      </c>
      <c r="X971" s="14" t="s">
        <v>28</v>
      </c>
    </row>
    <row r="972" spans="1:24" s="15" customFormat="1" ht="42" customHeight="1" x14ac:dyDescent="0.25">
      <c r="A972" s="53">
        <v>29.99</v>
      </c>
      <c r="B972" s="42">
        <v>6630</v>
      </c>
      <c r="C972" s="43" t="str">
        <f t="shared" si="24"/>
        <v>Tech Sheet</v>
      </c>
      <c r="D972" s="44" t="s">
        <v>251</v>
      </c>
      <c r="E972" s="48" t="s">
        <v>2475</v>
      </c>
      <c r="F972" s="49" t="s">
        <v>2474</v>
      </c>
      <c r="G972" s="10">
        <v>2020</v>
      </c>
      <c r="H972" s="11" t="s">
        <v>252</v>
      </c>
      <c r="I972" s="10" t="s">
        <v>40</v>
      </c>
      <c r="J972" s="11" t="s">
        <v>29</v>
      </c>
      <c r="K972" s="10" t="s">
        <v>253</v>
      </c>
      <c r="L972" s="10" t="s">
        <v>205</v>
      </c>
      <c r="M972" s="12" t="s">
        <v>206</v>
      </c>
      <c r="N972" s="12">
        <v>7.4999999999999997E-2</v>
      </c>
      <c r="O972" s="11" t="s">
        <v>39</v>
      </c>
      <c r="P972" s="11" t="s">
        <v>39</v>
      </c>
      <c r="Q972" s="11" t="s">
        <v>39</v>
      </c>
      <c r="R972" s="11" t="s">
        <v>28</v>
      </c>
      <c r="S972" s="11" t="s">
        <v>28</v>
      </c>
      <c r="T972" s="10" t="s">
        <v>28</v>
      </c>
      <c r="U972" s="13">
        <v>75</v>
      </c>
      <c r="V972" s="14">
        <v>12</v>
      </c>
      <c r="W972" s="14">
        <v>10</v>
      </c>
      <c r="X972" s="14" t="s">
        <v>28</v>
      </c>
    </row>
    <row r="973" spans="1:24" s="15" customFormat="1" ht="42" customHeight="1" x14ac:dyDescent="0.25">
      <c r="A973" s="53">
        <v>29.99</v>
      </c>
      <c r="B973" s="42">
        <v>6669</v>
      </c>
      <c r="C973" s="43" t="str">
        <f t="shared" si="24"/>
        <v>Tech Sheet</v>
      </c>
      <c r="D973" s="44" t="s">
        <v>25</v>
      </c>
      <c r="E973" s="48" t="s">
        <v>2522</v>
      </c>
      <c r="F973" s="49" t="s">
        <v>2523</v>
      </c>
      <c r="G973" s="10">
        <v>2023</v>
      </c>
      <c r="H973" s="11" t="s">
        <v>152</v>
      </c>
      <c r="I973" s="10" t="s">
        <v>40</v>
      </c>
      <c r="J973" s="11" t="s">
        <v>41</v>
      </c>
      <c r="K973" s="10" t="s">
        <v>798</v>
      </c>
      <c r="L973" s="10" t="s">
        <v>484</v>
      </c>
      <c r="M973" s="12" t="s">
        <v>485</v>
      </c>
      <c r="N973" s="12">
        <v>0.13</v>
      </c>
      <c r="O973" s="11" t="s">
        <v>37</v>
      </c>
      <c r="P973" s="11" t="s">
        <v>37</v>
      </c>
      <c r="Q973" s="11" t="s">
        <v>28</v>
      </c>
      <c r="R973" s="11" t="s">
        <v>37</v>
      </c>
      <c r="S973" s="11" t="s">
        <v>28</v>
      </c>
      <c r="T973" s="10" t="s">
        <v>28</v>
      </c>
      <c r="U973" s="13">
        <v>75</v>
      </c>
      <c r="V973" s="14">
        <v>12</v>
      </c>
      <c r="W973" s="14">
        <v>11</v>
      </c>
      <c r="X973" s="14" t="s">
        <v>28</v>
      </c>
    </row>
    <row r="974" spans="1:24" s="15" customFormat="1" ht="42" customHeight="1" x14ac:dyDescent="0.25">
      <c r="A974" s="53">
        <v>30</v>
      </c>
      <c r="B974" s="42">
        <v>2386</v>
      </c>
      <c r="C974" s="43" t="str">
        <f t="shared" si="24"/>
        <v>Tech Sheet</v>
      </c>
      <c r="D974" s="44" t="s">
        <v>73</v>
      </c>
      <c r="E974" s="48" t="s">
        <v>488</v>
      </c>
      <c r="F974" s="49" t="s">
        <v>489</v>
      </c>
      <c r="G974" s="10">
        <v>2023</v>
      </c>
      <c r="H974" s="11" t="s">
        <v>220</v>
      </c>
      <c r="I974" s="10" t="s">
        <v>40</v>
      </c>
      <c r="J974" s="11" t="s">
        <v>29</v>
      </c>
      <c r="K974" s="10" t="s">
        <v>487</v>
      </c>
      <c r="L974" s="10" t="s">
        <v>81</v>
      </c>
      <c r="M974" s="12" t="s">
        <v>82</v>
      </c>
      <c r="N974" s="12">
        <v>0.125</v>
      </c>
      <c r="O974" s="11" t="s">
        <v>37</v>
      </c>
      <c r="P974" s="11" t="s">
        <v>37</v>
      </c>
      <c r="Q974" s="11" t="s">
        <v>37</v>
      </c>
      <c r="R974" s="11" t="s">
        <v>37</v>
      </c>
      <c r="S974" s="11" t="s">
        <v>37</v>
      </c>
      <c r="T974" s="10" t="s">
        <v>28</v>
      </c>
      <c r="U974" s="13">
        <v>75</v>
      </c>
      <c r="V974" s="14">
        <v>12</v>
      </c>
      <c r="W974" s="14">
        <v>7</v>
      </c>
      <c r="X974" s="14" t="s">
        <v>28</v>
      </c>
    </row>
    <row r="975" spans="1:24" s="15" customFormat="1" ht="42" customHeight="1" x14ac:dyDescent="0.25">
      <c r="A975" s="53">
        <v>30</v>
      </c>
      <c r="B975" s="42">
        <v>2386</v>
      </c>
      <c r="C975" s="43" t="str">
        <f t="shared" si="24"/>
        <v>Tech Sheet</v>
      </c>
      <c r="D975" s="44" t="s">
        <v>73</v>
      </c>
      <c r="E975" s="48" t="s">
        <v>488</v>
      </c>
      <c r="F975" s="49" t="s">
        <v>489</v>
      </c>
      <c r="G975" s="10">
        <v>2024</v>
      </c>
      <c r="H975" s="11" t="s">
        <v>220</v>
      </c>
      <c r="I975" s="10" t="s">
        <v>40</v>
      </c>
      <c r="J975" s="11" t="s">
        <v>29</v>
      </c>
      <c r="K975" s="10" t="s">
        <v>487</v>
      </c>
      <c r="L975" s="10" t="s">
        <v>81</v>
      </c>
      <c r="M975" s="12" t="s">
        <v>82</v>
      </c>
      <c r="N975" s="12">
        <v>0.125</v>
      </c>
      <c r="O975" s="11" t="s">
        <v>39</v>
      </c>
      <c r="P975" s="11" t="s">
        <v>39</v>
      </c>
      <c r="Q975" s="11" t="s">
        <v>39</v>
      </c>
      <c r="R975" s="11" t="s">
        <v>37</v>
      </c>
      <c r="S975" s="11" t="s">
        <v>37</v>
      </c>
      <c r="T975" s="10" t="s">
        <v>28</v>
      </c>
      <c r="U975" s="13">
        <v>75</v>
      </c>
      <c r="V975" s="14">
        <v>12</v>
      </c>
      <c r="W975" s="14">
        <v>7</v>
      </c>
      <c r="X975" s="14" t="s">
        <v>28</v>
      </c>
    </row>
    <row r="976" spans="1:24" s="15" customFormat="1" ht="42" customHeight="1" x14ac:dyDescent="0.25">
      <c r="A976" s="53">
        <v>30</v>
      </c>
      <c r="B976" s="42">
        <v>2636</v>
      </c>
      <c r="C976" s="43" t="str">
        <f t="shared" si="24"/>
        <v>Tech Sheet</v>
      </c>
      <c r="D976" s="44" t="s">
        <v>73</v>
      </c>
      <c r="E976" s="48" t="s">
        <v>569</v>
      </c>
      <c r="F976" s="49" t="s">
        <v>570</v>
      </c>
      <c r="G976" s="10">
        <v>2024</v>
      </c>
      <c r="H976" s="11" t="s">
        <v>220</v>
      </c>
      <c r="I976" s="10" t="s">
        <v>40</v>
      </c>
      <c r="J976" s="11" t="s">
        <v>29</v>
      </c>
      <c r="K976" s="10" t="s">
        <v>568</v>
      </c>
      <c r="L976" s="10" t="s">
        <v>81</v>
      </c>
      <c r="M976" s="12" t="s">
        <v>82</v>
      </c>
      <c r="N976" s="12">
        <v>0.13500000000000001</v>
      </c>
      <c r="O976" s="11" t="s">
        <v>37</v>
      </c>
      <c r="P976" s="11" t="s">
        <v>37</v>
      </c>
      <c r="Q976" s="11" t="s">
        <v>28</v>
      </c>
      <c r="R976" s="11" t="s">
        <v>28</v>
      </c>
      <c r="S976" s="11" t="s">
        <v>28</v>
      </c>
      <c r="T976" s="10" t="s">
        <v>28</v>
      </c>
      <c r="U976" s="13">
        <v>75</v>
      </c>
      <c r="V976" s="14">
        <v>12</v>
      </c>
      <c r="W976" s="14">
        <v>7</v>
      </c>
      <c r="X976" s="14" t="s">
        <v>28</v>
      </c>
    </row>
    <row r="977" spans="1:24" s="15" customFormat="1" ht="42" customHeight="1" x14ac:dyDescent="0.25">
      <c r="A977" s="53">
        <v>30</v>
      </c>
      <c r="B977" s="42">
        <v>2636</v>
      </c>
      <c r="C977" s="43" t="str">
        <f t="shared" si="24"/>
        <v>Tech Sheet</v>
      </c>
      <c r="D977" s="44" t="s">
        <v>73</v>
      </c>
      <c r="E977" s="48" t="s">
        <v>569</v>
      </c>
      <c r="F977" s="49" t="s">
        <v>570</v>
      </c>
      <c r="G977" s="10">
        <v>2025</v>
      </c>
      <c r="H977" s="11" t="s">
        <v>220</v>
      </c>
      <c r="I977" s="10" t="s">
        <v>40</v>
      </c>
      <c r="J977" s="11" t="s">
        <v>29</v>
      </c>
      <c r="K977" s="10" t="s">
        <v>568</v>
      </c>
      <c r="L977" s="10" t="s">
        <v>81</v>
      </c>
      <c r="M977" s="12" t="s">
        <v>82</v>
      </c>
      <c r="N977" s="12">
        <v>0.13500000000000001</v>
      </c>
      <c r="O977" s="11" t="s">
        <v>39</v>
      </c>
      <c r="P977" s="11" t="s">
        <v>39</v>
      </c>
      <c r="Q977" s="11" t="s">
        <v>39</v>
      </c>
      <c r="R977" s="11" t="s">
        <v>28</v>
      </c>
      <c r="S977" s="11" t="s">
        <v>28</v>
      </c>
      <c r="T977" s="10" t="s">
        <v>28</v>
      </c>
      <c r="U977" s="13">
        <v>75</v>
      </c>
      <c r="V977" s="14">
        <v>12</v>
      </c>
      <c r="W977" s="14">
        <v>7</v>
      </c>
      <c r="X977" s="14" t="s">
        <v>28</v>
      </c>
    </row>
    <row r="978" spans="1:24" s="15" customFormat="1" ht="42" customHeight="1" x14ac:dyDescent="0.25">
      <c r="A978" s="53">
        <v>30</v>
      </c>
      <c r="B978" s="42">
        <v>5862</v>
      </c>
      <c r="C978" s="43" t="str">
        <f t="shared" si="24"/>
        <v>Tech Sheet</v>
      </c>
      <c r="D978" s="44" t="s">
        <v>73</v>
      </c>
      <c r="E978" s="48" t="s">
        <v>2326</v>
      </c>
      <c r="F978" s="49" t="s">
        <v>2327</v>
      </c>
      <c r="G978" s="10">
        <v>2023</v>
      </c>
      <c r="H978" s="11" t="s">
        <v>220</v>
      </c>
      <c r="I978" s="10" t="s">
        <v>40</v>
      </c>
      <c r="J978" s="11" t="s">
        <v>29</v>
      </c>
      <c r="K978" s="10" t="s">
        <v>2301</v>
      </c>
      <c r="L978" s="10" t="s">
        <v>81</v>
      </c>
      <c r="M978" s="12" t="s">
        <v>82</v>
      </c>
      <c r="N978" s="12">
        <v>0.14000000000000001</v>
      </c>
      <c r="O978" s="11" t="s">
        <v>37</v>
      </c>
      <c r="P978" s="11" t="s">
        <v>37</v>
      </c>
      <c r="Q978" s="11" t="s">
        <v>28</v>
      </c>
      <c r="R978" s="11" t="s">
        <v>37</v>
      </c>
      <c r="S978" s="11" t="s">
        <v>37</v>
      </c>
      <c r="T978" s="10" t="s">
        <v>28</v>
      </c>
      <c r="U978" s="13">
        <v>75</v>
      </c>
      <c r="V978" s="14">
        <v>6</v>
      </c>
      <c r="W978" s="14">
        <v>0</v>
      </c>
      <c r="X978" s="14" t="s">
        <v>28</v>
      </c>
    </row>
    <row r="979" spans="1:24" s="15" customFormat="1" ht="42" customHeight="1" x14ac:dyDescent="0.25">
      <c r="A979" s="53">
        <v>30</v>
      </c>
      <c r="B979" s="42">
        <v>5862</v>
      </c>
      <c r="C979" s="43" t="str">
        <f t="shared" si="24"/>
        <v>Tech Sheet</v>
      </c>
      <c r="D979" s="44" t="s">
        <v>73</v>
      </c>
      <c r="E979" s="48" t="s">
        <v>2326</v>
      </c>
      <c r="F979" s="49" t="s">
        <v>2327</v>
      </c>
      <c r="G979" s="10">
        <v>2024</v>
      </c>
      <c r="H979" s="11" t="s">
        <v>220</v>
      </c>
      <c r="I979" s="10" t="s">
        <v>40</v>
      </c>
      <c r="J979" s="11" t="s">
        <v>29</v>
      </c>
      <c r="K979" s="10" t="s">
        <v>2301</v>
      </c>
      <c r="L979" s="10" t="s">
        <v>81</v>
      </c>
      <c r="M979" s="12" t="s">
        <v>82</v>
      </c>
      <c r="N979" s="12">
        <v>0.14000000000000001</v>
      </c>
      <c r="O979" s="11" t="s">
        <v>39</v>
      </c>
      <c r="P979" s="11" t="s">
        <v>39</v>
      </c>
      <c r="Q979" s="11" t="s">
        <v>39</v>
      </c>
      <c r="R979" s="11" t="s">
        <v>37</v>
      </c>
      <c r="S979" s="11" t="s">
        <v>37</v>
      </c>
      <c r="T979" s="10" t="s">
        <v>28</v>
      </c>
      <c r="U979" s="13">
        <v>75</v>
      </c>
      <c r="V979" s="14">
        <v>6</v>
      </c>
      <c r="W979" s="14">
        <v>0</v>
      </c>
      <c r="X979" s="14" t="s">
        <v>28</v>
      </c>
    </row>
    <row r="980" spans="1:24" s="15" customFormat="1" ht="42" customHeight="1" x14ac:dyDescent="0.25">
      <c r="A980" s="53">
        <v>30</v>
      </c>
      <c r="B980" s="42">
        <v>6671</v>
      </c>
      <c r="C980" s="43" t="str">
        <f t="shared" si="24"/>
        <v>Tech Sheet</v>
      </c>
      <c r="D980" s="44" t="s">
        <v>73</v>
      </c>
      <c r="E980" s="48" t="s">
        <v>2524</v>
      </c>
      <c r="F980" s="49" t="s">
        <v>2525</v>
      </c>
      <c r="G980" s="10">
        <v>2022</v>
      </c>
      <c r="H980" s="11" t="s">
        <v>98</v>
      </c>
      <c r="I980" s="10" t="s">
        <v>40</v>
      </c>
      <c r="J980" s="11" t="s">
        <v>29</v>
      </c>
      <c r="K980" s="10" t="s">
        <v>113</v>
      </c>
      <c r="L980" s="10" t="s">
        <v>115</v>
      </c>
      <c r="M980" s="12" t="s">
        <v>116</v>
      </c>
      <c r="N980" s="12">
        <v>0.13</v>
      </c>
      <c r="O980" s="11" t="s">
        <v>37</v>
      </c>
      <c r="P980" s="11" t="s">
        <v>37</v>
      </c>
      <c r="Q980" s="11" t="s">
        <v>28</v>
      </c>
      <c r="R980" s="11" t="s">
        <v>28</v>
      </c>
      <c r="S980" s="11" t="s">
        <v>28</v>
      </c>
      <c r="T980" s="10" t="s">
        <v>28</v>
      </c>
      <c r="U980" s="13">
        <v>75</v>
      </c>
      <c r="V980" s="14">
        <v>12</v>
      </c>
      <c r="W980" s="14">
        <v>10</v>
      </c>
      <c r="X980" s="14" t="s">
        <v>28</v>
      </c>
    </row>
    <row r="981" spans="1:24" s="15" customFormat="1" ht="42" customHeight="1" x14ac:dyDescent="0.25">
      <c r="A981" s="53">
        <v>30.07</v>
      </c>
      <c r="B981" s="42">
        <v>5224</v>
      </c>
      <c r="C981" s="43" t="str">
        <f t="shared" si="24"/>
        <v>Tech Sheet</v>
      </c>
      <c r="D981" s="44" t="s">
        <v>73</v>
      </c>
      <c r="E981" s="48" t="s">
        <v>1727</v>
      </c>
      <c r="F981" s="49" t="s">
        <v>1728</v>
      </c>
      <c r="G981" s="10">
        <v>2022</v>
      </c>
      <c r="H981" s="11" t="s">
        <v>220</v>
      </c>
      <c r="I981" s="10" t="s">
        <v>40</v>
      </c>
      <c r="J981" s="11" t="s">
        <v>41</v>
      </c>
      <c r="K981" s="10" t="s">
        <v>1268</v>
      </c>
      <c r="L981" s="10" t="s">
        <v>178</v>
      </c>
      <c r="M981" s="12" t="s">
        <v>179</v>
      </c>
      <c r="N981" s="12">
        <v>0.125</v>
      </c>
      <c r="O981" s="11" t="s">
        <v>37</v>
      </c>
      <c r="P981" s="11" t="s">
        <v>37</v>
      </c>
      <c r="Q981" s="11" t="s">
        <v>28</v>
      </c>
      <c r="R981" s="11" t="s">
        <v>28</v>
      </c>
      <c r="S981" s="11" t="s">
        <v>28</v>
      </c>
      <c r="T981" s="10" t="s">
        <v>28</v>
      </c>
      <c r="U981" s="13">
        <v>75</v>
      </c>
      <c r="V981" s="14">
        <v>6</v>
      </c>
      <c r="W981" s="14">
        <v>23</v>
      </c>
      <c r="X981" s="14" t="s">
        <v>28</v>
      </c>
    </row>
    <row r="982" spans="1:24" s="15" customFormat="1" ht="42" customHeight="1" x14ac:dyDescent="0.25">
      <c r="A982" s="53">
        <v>30.28</v>
      </c>
      <c r="B982" s="42">
        <v>5224</v>
      </c>
      <c r="C982" s="43" t="str">
        <f t="shared" si="24"/>
        <v>Tech Sheet</v>
      </c>
      <c r="D982" s="44" t="s">
        <v>73</v>
      </c>
      <c r="E982" s="48" t="s">
        <v>1727</v>
      </c>
      <c r="F982" s="49" t="s">
        <v>1728</v>
      </c>
      <c r="G982" s="10">
        <v>2024</v>
      </c>
      <c r="H982" s="11" t="s">
        <v>220</v>
      </c>
      <c r="I982" s="10" t="s">
        <v>40</v>
      </c>
      <c r="J982" s="11" t="s">
        <v>41</v>
      </c>
      <c r="K982" s="10" t="s">
        <v>1268</v>
      </c>
      <c r="L982" s="10" t="s">
        <v>178</v>
      </c>
      <c r="M982" s="12" t="s">
        <v>179</v>
      </c>
      <c r="N982" s="12">
        <v>0.13</v>
      </c>
      <c r="O982" s="11" t="s">
        <v>39</v>
      </c>
      <c r="P982" s="11" t="s">
        <v>39</v>
      </c>
      <c r="Q982" s="11" t="s">
        <v>39</v>
      </c>
      <c r="R982" s="11" t="s">
        <v>28</v>
      </c>
      <c r="S982" s="11" t="s">
        <v>28</v>
      </c>
      <c r="T982" s="10" t="s">
        <v>28</v>
      </c>
      <c r="U982" s="13">
        <v>75</v>
      </c>
      <c r="V982" s="14">
        <v>6</v>
      </c>
      <c r="W982" s="14">
        <v>23</v>
      </c>
      <c r="X982" s="14" t="s">
        <v>28</v>
      </c>
    </row>
    <row r="983" spans="1:24" s="15" customFormat="1" ht="42" customHeight="1" x14ac:dyDescent="0.25">
      <c r="A983" s="53">
        <v>30.5</v>
      </c>
      <c r="B983" s="42">
        <v>5224</v>
      </c>
      <c r="C983" s="43" t="str">
        <f t="shared" si="24"/>
        <v>Tech Sheet</v>
      </c>
      <c r="D983" s="44" t="s">
        <v>73</v>
      </c>
      <c r="E983" s="48" t="s">
        <v>1727</v>
      </c>
      <c r="F983" s="49" t="s">
        <v>1728</v>
      </c>
      <c r="G983" s="10">
        <v>2023</v>
      </c>
      <c r="H983" s="11" t="s">
        <v>220</v>
      </c>
      <c r="I983" s="10" t="s">
        <v>40</v>
      </c>
      <c r="J983" s="11" t="s">
        <v>41</v>
      </c>
      <c r="K983" s="10" t="s">
        <v>1268</v>
      </c>
      <c r="L983" s="10" t="s">
        <v>178</v>
      </c>
      <c r="M983" s="12" t="s">
        <v>179</v>
      </c>
      <c r="N983" s="12">
        <v>0.13500000000000001</v>
      </c>
      <c r="O983" s="11" t="s">
        <v>37</v>
      </c>
      <c r="P983" s="11" t="s">
        <v>37</v>
      </c>
      <c r="Q983" s="11" t="s">
        <v>28</v>
      </c>
      <c r="R983" s="11" t="s">
        <v>28</v>
      </c>
      <c r="S983" s="11" t="s">
        <v>28</v>
      </c>
      <c r="T983" s="10" t="s">
        <v>28</v>
      </c>
      <c r="U983" s="13">
        <v>75</v>
      </c>
      <c r="V983" s="14">
        <v>6</v>
      </c>
      <c r="W983" s="14">
        <v>23</v>
      </c>
      <c r="X983" s="14" t="s">
        <v>28</v>
      </c>
    </row>
    <row r="984" spans="1:24" s="15" customFormat="1" ht="42" customHeight="1" x14ac:dyDescent="0.25">
      <c r="A984" s="53">
        <v>30.52</v>
      </c>
      <c r="B984" s="42">
        <v>4846</v>
      </c>
      <c r="C984" s="43" t="str">
        <f t="shared" si="24"/>
        <v>Tech Sheet</v>
      </c>
      <c r="D984" s="44" t="s">
        <v>90</v>
      </c>
      <c r="E984" s="48" t="s">
        <v>1517</v>
      </c>
      <c r="F984" s="49" t="s">
        <v>1520</v>
      </c>
      <c r="G984" s="10">
        <v>2023</v>
      </c>
      <c r="H984" s="11" t="s">
        <v>1511</v>
      </c>
      <c r="I984" s="10" t="s">
        <v>40</v>
      </c>
      <c r="J984" s="11" t="s">
        <v>889</v>
      </c>
      <c r="K984" s="10" t="s">
        <v>1512</v>
      </c>
      <c r="L984" s="10" t="s">
        <v>1518</v>
      </c>
      <c r="M984" s="12" t="s">
        <v>1519</v>
      </c>
      <c r="N984" s="12">
        <v>0.11</v>
      </c>
      <c r="O984" s="11" t="s">
        <v>37</v>
      </c>
      <c r="P984" s="11" t="s">
        <v>37</v>
      </c>
      <c r="Q984" s="11" t="s">
        <v>28</v>
      </c>
      <c r="R984" s="11" t="s">
        <v>28</v>
      </c>
      <c r="S984" s="11" t="s">
        <v>28</v>
      </c>
      <c r="T984" s="10" t="s">
        <v>37</v>
      </c>
      <c r="U984" s="13">
        <v>75</v>
      </c>
      <c r="V984" s="14">
        <v>6</v>
      </c>
      <c r="W984" s="14">
        <v>0</v>
      </c>
      <c r="X984" s="14" t="s">
        <v>28</v>
      </c>
    </row>
    <row r="985" spans="1:24" s="15" customFormat="1" ht="42" customHeight="1" x14ac:dyDescent="0.25">
      <c r="A985" s="53">
        <v>30.8</v>
      </c>
      <c r="B985" s="42">
        <v>5723</v>
      </c>
      <c r="C985" s="43" t="str">
        <f t="shared" si="24"/>
        <v>Tech Sheet</v>
      </c>
      <c r="D985" s="44" t="s">
        <v>73</v>
      </c>
      <c r="E985" s="48" t="s">
        <v>2155</v>
      </c>
      <c r="F985" s="49" t="s">
        <v>2156</v>
      </c>
      <c r="G985" s="10">
        <v>2024</v>
      </c>
      <c r="H985" s="11" t="s">
        <v>98</v>
      </c>
      <c r="I985" s="10" t="s">
        <v>40</v>
      </c>
      <c r="J985" s="11" t="s">
        <v>41</v>
      </c>
      <c r="K985" s="10" t="s">
        <v>2152</v>
      </c>
      <c r="L985" s="10" t="s">
        <v>58</v>
      </c>
      <c r="M985" s="12" t="s">
        <v>59</v>
      </c>
      <c r="N985" s="12">
        <v>0.125</v>
      </c>
      <c r="O985" s="11" t="s">
        <v>37</v>
      </c>
      <c r="P985" s="11" t="s">
        <v>37</v>
      </c>
      <c r="Q985" s="11" t="s">
        <v>28</v>
      </c>
      <c r="R985" s="11" t="s">
        <v>37</v>
      </c>
      <c r="S985" s="11" t="s">
        <v>28</v>
      </c>
      <c r="T985" s="10" t="s">
        <v>28</v>
      </c>
      <c r="U985" s="13">
        <v>75</v>
      </c>
      <c r="V985" s="14">
        <v>6</v>
      </c>
      <c r="W985" s="14">
        <v>0</v>
      </c>
      <c r="X985" s="14" t="s">
        <v>28</v>
      </c>
    </row>
    <row r="986" spans="1:24" s="15" customFormat="1" ht="42" customHeight="1" x14ac:dyDescent="0.25">
      <c r="A986" s="53">
        <v>30.94</v>
      </c>
      <c r="B986" s="42">
        <v>4846</v>
      </c>
      <c r="C986" s="43" t="str">
        <f t="shared" si="24"/>
        <v>Tech Sheet</v>
      </c>
      <c r="D986" s="44" t="s">
        <v>90</v>
      </c>
      <c r="E986" s="48" t="s">
        <v>1517</v>
      </c>
      <c r="F986" s="49" t="s">
        <v>1520</v>
      </c>
      <c r="G986" s="10">
        <v>2024</v>
      </c>
      <c r="H986" s="11" t="s">
        <v>1511</v>
      </c>
      <c r="I986" s="10" t="s">
        <v>40</v>
      </c>
      <c r="J986" s="11" t="s">
        <v>889</v>
      </c>
      <c r="K986" s="10" t="s">
        <v>1512</v>
      </c>
      <c r="L986" s="10" t="s">
        <v>1518</v>
      </c>
      <c r="M986" s="12" t="s">
        <v>1519</v>
      </c>
      <c r="N986" s="12">
        <v>0.12</v>
      </c>
      <c r="O986" s="11" t="s">
        <v>37</v>
      </c>
      <c r="P986" s="11" t="s">
        <v>37</v>
      </c>
      <c r="Q986" s="11" t="s">
        <v>37</v>
      </c>
      <c r="R986" s="11" t="s">
        <v>28</v>
      </c>
      <c r="S986" s="11" t="s">
        <v>28</v>
      </c>
      <c r="T986" s="10" t="s">
        <v>37</v>
      </c>
      <c r="U986" s="13">
        <v>75</v>
      </c>
      <c r="V986" s="14">
        <v>6</v>
      </c>
      <c r="W986" s="14">
        <v>0</v>
      </c>
      <c r="X986" s="14" t="s">
        <v>28</v>
      </c>
    </row>
    <row r="987" spans="1:24" s="15" customFormat="1" ht="42" customHeight="1" x14ac:dyDescent="0.25">
      <c r="A987" s="53">
        <v>30.94</v>
      </c>
      <c r="B987" s="42">
        <v>5805</v>
      </c>
      <c r="C987" s="43" t="str">
        <f t="shared" si="24"/>
        <v>Tech Sheet</v>
      </c>
      <c r="D987" s="44" t="s">
        <v>25</v>
      </c>
      <c r="E987" s="48" t="s">
        <v>2246</v>
      </c>
      <c r="F987" s="49" t="s">
        <v>2247</v>
      </c>
      <c r="G987" s="10">
        <v>2023</v>
      </c>
      <c r="H987" s="11" t="s">
        <v>152</v>
      </c>
      <c r="I987" s="10" t="s">
        <v>40</v>
      </c>
      <c r="J987" s="11" t="s">
        <v>29</v>
      </c>
      <c r="K987" s="10" t="s">
        <v>153</v>
      </c>
      <c r="L987" s="10" t="s">
        <v>81</v>
      </c>
      <c r="M987" s="12" t="s">
        <v>82</v>
      </c>
      <c r="N987" s="12">
        <v>0.125</v>
      </c>
      <c r="O987" s="11" t="s">
        <v>37</v>
      </c>
      <c r="P987" s="11" t="s">
        <v>37</v>
      </c>
      <c r="Q987" s="11" t="s">
        <v>37</v>
      </c>
      <c r="R987" s="11" t="s">
        <v>37</v>
      </c>
      <c r="S987" s="11" t="s">
        <v>28</v>
      </c>
      <c r="T987" s="10" t="s">
        <v>28</v>
      </c>
      <c r="U987" s="13">
        <v>75</v>
      </c>
      <c r="V987" s="14">
        <v>6</v>
      </c>
      <c r="W987" s="14">
        <v>10</v>
      </c>
      <c r="X987" s="14" t="s">
        <v>28</v>
      </c>
    </row>
    <row r="988" spans="1:24" s="15" customFormat="1" ht="42" customHeight="1" x14ac:dyDescent="0.25">
      <c r="A988" s="53">
        <v>30.94</v>
      </c>
      <c r="B988" s="42">
        <v>5805</v>
      </c>
      <c r="C988" s="43" t="str">
        <f t="shared" si="24"/>
        <v>Tech Sheet</v>
      </c>
      <c r="D988" s="44" t="s">
        <v>25</v>
      </c>
      <c r="E988" s="48" t="s">
        <v>2246</v>
      </c>
      <c r="F988" s="49" t="s">
        <v>2247</v>
      </c>
      <c r="G988" s="10">
        <v>2024</v>
      </c>
      <c r="H988" s="11" t="s">
        <v>152</v>
      </c>
      <c r="I988" s="10" t="s">
        <v>40</v>
      </c>
      <c r="J988" s="11" t="s">
        <v>29</v>
      </c>
      <c r="K988" s="10" t="s">
        <v>153</v>
      </c>
      <c r="L988" s="10" t="s">
        <v>81</v>
      </c>
      <c r="M988" s="12" t="s">
        <v>82</v>
      </c>
      <c r="N988" s="12">
        <v>0.125</v>
      </c>
      <c r="O988" s="11" t="s">
        <v>39</v>
      </c>
      <c r="P988" s="11" t="s">
        <v>39</v>
      </c>
      <c r="Q988" s="11" t="s">
        <v>39</v>
      </c>
      <c r="R988" s="11" t="s">
        <v>37</v>
      </c>
      <c r="S988" s="11" t="s">
        <v>28</v>
      </c>
      <c r="T988" s="10" t="s">
        <v>28</v>
      </c>
      <c r="U988" s="13">
        <v>75</v>
      </c>
      <c r="V988" s="14">
        <v>6</v>
      </c>
      <c r="W988" s="14">
        <v>10</v>
      </c>
      <c r="X988" s="14" t="s">
        <v>28</v>
      </c>
    </row>
    <row r="989" spans="1:24" s="15" customFormat="1" ht="42" customHeight="1" x14ac:dyDescent="0.25">
      <c r="A989" s="53">
        <v>30.96</v>
      </c>
      <c r="B989" s="42">
        <v>5496</v>
      </c>
      <c r="C989" s="43" t="str">
        <f t="shared" si="24"/>
        <v>Tech Sheet</v>
      </c>
      <c r="D989" s="44" t="s">
        <v>1155</v>
      </c>
      <c r="E989" s="48" t="s">
        <v>1888</v>
      </c>
      <c r="F989" s="49" t="s">
        <v>1889</v>
      </c>
      <c r="G989" s="10">
        <v>2024</v>
      </c>
      <c r="H989" s="11" t="s">
        <v>1886</v>
      </c>
      <c r="I989" s="10" t="s">
        <v>40</v>
      </c>
      <c r="J989" s="11" t="s">
        <v>29</v>
      </c>
      <c r="K989" s="10" t="s">
        <v>1887</v>
      </c>
      <c r="L989" s="10" t="s">
        <v>1159</v>
      </c>
      <c r="M989" s="12" t="s">
        <v>1160</v>
      </c>
      <c r="N989" s="12">
        <v>0.12</v>
      </c>
      <c r="O989" s="11" t="s">
        <v>37</v>
      </c>
      <c r="P989" s="11" t="s">
        <v>37</v>
      </c>
      <c r="Q989" s="11" t="s">
        <v>28</v>
      </c>
      <c r="R989" s="11" t="s">
        <v>37</v>
      </c>
      <c r="S989" s="11" t="s">
        <v>37</v>
      </c>
      <c r="T989" s="10" t="s">
        <v>28</v>
      </c>
      <c r="U989" s="13">
        <v>75</v>
      </c>
      <c r="V989" s="14">
        <v>6</v>
      </c>
      <c r="W989" s="14">
        <v>10</v>
      </c>
      <c r="X989" s="14" t="s">
        <v>28</v>
      </c>
    </row>
    <row r="990" spans="1:24" s="15" customFormat="1" ht="42" customHeight="1" x14ac:dyDescent="0.25">
      <c r="A990" s="53">
        <v>30.96</v>
      </c>
      <c r="B990" s="42">
        <v>5496</v>
      </c>
      <c r="C990" s="43" t="str">
        <f t="shared" si="24"/>
        <v>Tech Sheet</v>
      </c>
      <c r="D990" s="44" t="s">
        <v>1155</v>
      </c>
      <c r="E990" s="48" t="s">
        <v>1888</v>
      </c>
      <c r="F990" s="49" t="s">
        <v>1889</v>
      </c>
      <c r="G990" s="10">
        <v>2025</v>
      </c>
      <c r="H990" s="11" t="s">
        <v>1886</v>
      </c>
      <c r="I990" s="10" t="s">
        <v>40</v>
      </c>
      <c r="J990" s="11" t="s">
        <v>29</v>
      </c>
      <c r="K990" s="10" t="s">
        <v>1887</v>
      </c>
      <c r="L990" s="10" t="s">
        <v>1159</v>
      </c>
      <c r="M990" s="12" t="s">
        <v>1160</v>
      </c>
      <c r="N990" s="12">
        <v>0.12</v>
      </c>
      <c r="O990" s="11" t="s">
        <v>39</v>
      </c>
      <c r="P990" s="11" t="s">
        <v>39</v>
      </c>
      <c r="Q990" s="11" t="s">
        <v>39</v>
      </c>
      <c r="R990" s="11" t="s">
        <v>37</v>
      </c>
      <c r="S990" s="11" t="s">
        <v>37</v>
      </c>
      <c r="T990" s="10" t="s">
        <v>28</v>
      </c>
      <c r="U990" s="13">
        <v>75</v>
      </c>
      <c r="V990" s="14">
        <v>6</v>
      </c>
      <c r="W990" s="14">
        <v>10</v>
      </c>
      <c r="X990" s="14" t="s">
        <v>28</v>
      </c>
    </row>
    <row r="991" spans="1:24" s="15" customFormat="1" ht="42" customHeight="1" x14ac:dyDescent="0.25">
      <c r="A991" s="53">
        <v>30.99</v>
      </c>
      <c r="B991" s="42">
        <v>3568</v>
      </c>
      <c r="C991" s="43" t="str">
        <f t="shared" si="24"/>
        <v>Tech Sheet</v>
      </c>
      <c r="D991" s="44" t="s">
        <v>25</v>
      </c>
      <c r="E991" s="48" t="s">
        <v>965</v>
      </c>
      <c r="F991" s="49" t="s">
        <v>688</v>
      </c>
      <c r="G991" s="10">
        <v>2023</v>
      </c>
      <c r="H991" s="11" t="s">
        <v>26</v>
      </c>
      <c r="I991" s="10" t="s">
        <v>40</v>
      </c>
      <c r="J991" s="11" t="s">
        <v>104</v>
      </c>
      <c r="K991" s="10" t="s">
        <v>30</v>
      </c>
      <c r="L991" s="10" t="s">
        <v>686</v>
      </c>
      <c r="M991" s="12" t="s">
        <v>687</v>
      </c>
      <c r="N991" s="12">
        <v>0.12</v>
      </c>
      <c r="O991" s="11" t="s">
        <v>37</v>
      </c>
      <c r="P991" s="11" t="s">
        <v>37</v>
      </c>
      <c r="Q991" s="11" t="s">
        <v>28</v>
      </c>
      <c r="R991" s="11" t="s">
        <v>28</v>
      </c>
      <c r="S991" s="11" t="s">
        <v>28</v>
      </c>
      <c r="T991" s="10" t="s">
        <v>28</v>
      </c>
      <c r="U991" s="13">
        <v>150</v>
      </c>
      <c r="V991" s="14">
        <v>6</v>
      </c>
      <c r="W991" s="14">
        <v>16</v>
      </c>
      <c r="X991" s="14" t="s">
        <v>28</v>
      </c>
    </row>
    <row r="992" spans="1:24" s="15" customFormat="1" ht="42" customHeight="1" x14ac:dyDescent="0.25">
      <c r="A992" s="53">
        <v>30.99</v>
      </c>
      <c r="B992" s="42">
        <v>3568</v>
      </c>
      <c r="C992" s="43" t="str">
        <f t="shared" si="24"/>
        <v>Tech Sheet</v>
      </c>
      <c r="D992" s="44" t="s">
        <v>25</v>
      </c>
      <c r="E992" s="48" t="s">
        <v>965</v>
      </c>
      <c r="F992" s="49" t="s">
        <v>688</v>
      </c>
      <c r="G992" s="10">
        <v>2024</v>
      </c>
      <c r="H992" s="11" t="s">
        <v>26</v>
      </c>
      <c r="I992" s="10" t="s">
        <v>40</v>
      </c>
      <c r="J992" s="11" t="s">
        <v>104</v>
      </c>
      <c r="K992" s="10" t="s">
        <v>30</v>
      </c>
      <c r="L992" s="10" t="s">
        <v>686</v>
      </c>
      <c r="M992" s="12" t="s">
        <v>687</v>
      </c>
      <c r="N992" s="12">
        <v>0.12</v>
      </c>
      <c r="O992" s="11" t="s">
        <v>39</v>
      </c>
      <c r="P992" s="11" t="s">
        <v>39</v>
      </c>
      <c r="Q992" s="11" t="s">
        <v>39</v>
      </c>
      <c r="R992" s="11" t="s">
        <v>28</v>
      </c>
      <c r="S992" s="11" t="s">
        <v>28</v>
      </c>
      <c r="T992" s="10" t="s">
        <v>28</v>
      </c>
      <c r="U992" s="13">
        <v>150</v>
      </c>
      <c r="V992" s="14">
        <v>6</v>
      </c>
      <c r="W992" s="14">
        <v>16</v>
      </c>
      <c r="X992" s="14" t="s">
        <v>28</v>
      </c>
    </row>
    <row r="993" spans="1:24" s="15" customFormat="1" ht="42" customHeight="1" x14ac:dyDescent="0.25">
      <c r="A993" s="53">
        <v>30.99</v>
      </c>
      <c r="B993" s="42">
        <v>3568</v>
      </c>
      <c r="C993" s="43" t="str">
        <f t="shared" si="24"/>
        <v>Tech Sheet</v>
      </c>
      <c r="D993" s="44" t="s">
        <v>25</v>
      </c>
      <c r="E993" s="48" t="s">
        <v>965</v>
      </c>
      <c r="F993" s="49" t="s">
        <v>688</v>
      </c>
      <c r="G993" s="10">
        <v>2025</v>
      </c>
      <c r="H993" s="11" t="s">
        <v>26</v>
      </c>
      <c r="I993" s="10" t="s">
        <v>40</v>
      </c>
      <c r="J993" s="11" t="s">
        <v>104</v>
      </c>
      <c r="K993" s="10" t="s">
        <v>30</v>
      </c>
      <c r="L993" s="10" t="s">
        <v>686</v>
      </c>
      <c r="M993" s="12" t="s">
        <v>687</v>
      </c>
      <c r="N993" s="12">
        <v>0.12</v>
      </c>
      <c r="O993" s="11" t="s">
        <v>39</v>
      </c>
      <c r="P993" s="11" t="s">
        <v>39</v>
      </c>
      <c r="Q993" s="11" t="s">
        <v>39</v>
      </c>
      <c r="R993" s="11" t="s">
        <v>28</v>
      </c>
      <c r="S993" s="11" t="s">
        <v>28</v>
      </c>
      <c r="T993" s="10" t="s">
        <v>28</v>
      </c>
      <c r="U993" s="13">
        <v>150</v>
      </c>
      <c r="V993" s="14">
        <v>6</v>
      </c>
      <c r="W993" s="14">
        <v>16</v>
      </c>
      <c r="X993" s="14" t="s">
        <v>28</v>
      </c>
    </row>
    <row r="994" spans="1:24" s="15" customFormat="1" ht="42" customHeight="1" x14ac:dyDescent="0.25">
      <c r="A994" s="53">
        <v>30.99</v>
      </c>
      <c r="B994" s="42">
        <v>5349</v>
      </c>
      <c r="C994" s="43" t="str">
        <f t="shared" si="24"/>
        <v>Tech Sheet</v>
      </c>
      <c r="D994" s="44" t="s">
        <v>73</v>
      </c>
      <c r="E994" s="48" t="s">
        <v>1759</v>
      </c>
      <c r="F994" s="49" t="s">
        <v>1760</v>
      </c>
      <c r="G994" s="10" t="s">
        <v>24</v>
      </c>
      <c r="H994" s="11" t="s">
        <v>74</v>
      </c>
      <c r="I994" s="10" t="s">
        <v>40</v>
      </c>
      <c r="J994" s="11" t="s">
        <v>41</v>
      </c>
      <c r="K994" s="10" t="s">
        <v>1316</v>
      </c>
      <c r="L994" s="10" t="s">
        <v>58</v>
      </c>
      <c r="M994" s="12" t="s">
        <v>59</v>
      </c>
      <c r="N994" s="12">
        <v>0.13</v>
      </c>
      <c r="O994" s="11" t="s">
        <v>37</v>
      </c>
      <c r="P994" s="11" t="s">
        <v>37</v>
      </c>
      <c r="Q994" s="11" t="s">
        <v>37</v>
      </c>
      <c r="R994" s="11" t="s">
        <v>37</v>
      </c>
      <c r="S994" s="11" t="s">
        <v>28</v>
      </c>
      <c r="T994" s="10" t="s">
        <v>28</v>
      </c>
      <c r="U994" s="13">
        <v>75</v>
      </c>
      <c r="V994" s="14">
        <v>6</v>
      </c>
      <c r="W994" s="14">
        <v>9</v>
      </c>
      <c r="X994" s="14" t="s">
        <v>28</v>
      </c>
    </row>
    <row r="995" spans="1:24" s="15" customFormat="1" ht="42" customHeight="1" x14ac:dyDescent="0.25">
      <c r="A995" s="53">
        <v>31</v>
      </c>
      <c r="B995" s="42">
        <v>2703</v>
      </c>
      <c r="C995" s="43" t="str">
        <f t="shared" si="24"/>
        <v>Tech Sheet</v>
      </c>
      <c r="D995" s="44" t="s">
        <v>73</v>
      </c>
      <c r="E995" s="48" t="s">
        <v>609</v>
      </c>
      <c r="F995" s="49" t="s">
        <v>610</v>
      </c>
      <c r="G995" s="10">
        <v>2025</v>
      </c>
      <c r="H995" s="11" t="s">
        <v>98</v>
      </c>
      <c r="I995" s="10" t="s">
        <v>40</v>
      </c>
      <c r="J995" s="11" t="s">
        <v>104</v>
      </c>
      <c r="K995" s="10" t="s">
        <v>132</v>
      </c>
      <c r="L995" s="10" t="s">
        <v>178</v>
      </c>
      <c r="M995" s="12" t="s">
        <v>179</v>
      </c>
      <c r="N995" s="12">
        <v>0.13</v>
      </c>
      <c r="O995" s="11" t="s">
        <v>39</v>
      </c>
      <c r="P995" s="11" t="s">
        <v>39</v>
      </c>
      <c r="Q995" s="11" t="s">
        <v>39</v>
      </c>
      <c r="R995" s="11" t="s">
        <v>37</v>
      </c>
      <c r="S995" s="11" t="s">
        <v>37</v>
      </c>
      <c r="T995" s="10" t="s">
        <v>28</v>
      </c>
      <c r="U995" s="13">
        <v>75</v>
      </c>
      <c r="V995" s="14">
        <v>12</v>
      </c>
      <c r="W995" s="14">
        <v>7</v>
      </c>
      <c r="X995" s="14" t="s">
        <v>28</v>
      </c>
    </row>
    <row r="996" spans="1:24" s="15" customFormat="1" ht="42" customHeight="1" x14ac:dyDescent="0.25">
      <c r="A996" s="53">
        <v>31</v>
      </c>
      <c r="B996" s="42">
        <v>4381</v>
      </c>
      <c r="C996" s="43" t="str">
        <f t="shared" si="24"/>
        <v>Tech Sheet</v>
      </c>
      <c r="D996" s="44" t="s">
        <v>73</v>
      </c>
      <c r="E996" s="48" t="s">
        <v>1279</v>
      </c>
      <c r="F996" s="49" t="s">
        <v>1280</v>
      </c>
      <c r="G996" s="10" t="s">
        <v>1278</v>
      </c>
      <c r="H996" s="11" t="s">
        <v>220</v>
      </c>
      <c r="I996" s="10" t="s">
        <v>40</v>
      </c>
      <c r="J996" s="11" t="s">
        <v>29</v>
      </c>
      <c r="K996" s="10" t="s">
        <v>1268</v>
      </c>
      <c r="L996" s="10" t="s">
        <v>81</v>
      </c>
      <c r="M996" s="12" t="s">
        <v>82</v>
      </c>
      <c r="N996" s="12">
        <v>0.13</v>
      </c>
      <c r="O996" s="11" t="s">
        <v>37</v>
      </c>
      <c r="P996" s="11" t="s">
        <v>37</v>
      </c>
      <c r="Q996" s="11" t="s">
        <v>28</v>
      </c>
      <c r="R996" s="11" t="s">
        <v>28</v>
      </c>
      <c r="S996" s="11" t="s">
        <v>28</v>
      </c>
      <c r="T996" s="10" t="s">
        <v>28</v>
      </c>
      <c r="U996" s="13">
        <v>75</v>
      </c>
      <c r="V996" s="14">
        <v>6</v>
      </c>
      <c r="W996" s="14">
        <v>23</v>
      </c>
      <c r="X996" s="14" t="s">
        <v>28</v>
      </c>
    </row>
    <row r="997" spans="1:24" s="15" customFormat="1" ht="42" customHeight="1" x14ac:dyDescent="0.25">
      <c r="A997" s="53">
        <v>31</v>
      </c>
      <c r="B997" s="42">
        <v>5559</v>
      </c>
      <c r="C997" s="43" t="str">
        <f t="shared" si="24"/>
        <v>Tech Sheet</v>
      </c>
      <c r="D997" s="44" t="s">
        <v>73</v>
      </c>
      <c r="E997" s="48" t="s">
        <v>1994</v>
      </c>
      <c r="F997" s="49" t="s">
        <v>1996</v>
      </c>
      <c r="G997" s="10">
        <v>2022</v>
      </c>
      <c r="H997" s="11" t="s">
        <v>302</v>
      </c>
      <c r="I997" s="10" t="s">
        <v>40</v>
      </c>
      <c r="J997" s="11" t="s">
        <v>41</v>
      </c>
      <c r="K997" s="10" t="s">
        <v>1987</v>
      </c>
      <c r="L997" s="10" t="s">
        <v>305</v>
      </c>
      <c r="M997" s="12" t="s">
        <v>1995</v>
      </c>
      <c r="N997" s="12">
        <v>0.14499999999999999</v>
      </c>
      <c r="O997" s="11" t="s">
        <v>28</v>
      </c>
      <c r="P997" s="11" t="s">
        <v>28</v>
      </c>
      <c r="Q997" s="11" t="s">
        <v>37</v>
      </c>
      <c r="R997" s="11" t="s">
        <v>37</v>
      </c>
      <c r="S997" s="11" t="s">
        <v>28</v>
      </c>
      <c r="T997" s="10" t="s">
        <v>28</v>
      </c>
      <c r="U997" s="13">
        <v>75</v>
      </c>
      <c r="V997" s="14">
        <v>6</v>
      </c>
      <c r="W997" s="14">
        <v>0</v>
      </c>
      <c r="X997" s="14" t="s">
        <v>28</v>
      </c>
    </row>
    <row r="998" spans="1:24" s="15" customFormat="1" ht="42" customHeight="1" x14ac:dyDescent="0.25">
      <c r="A998" s="53">
        <v>31</v>
      </c>
      <c r="B998" s="42">
        <v>5559</v>
      </c>
      <c r="C998" s="43" t="str">
        <f t="shared" si="24"/>
        <v>Tech Sheet</v>
      </c>
      <c r="D998" s="44" t="s">
        <v>73</v>
      </c>
      <c r="E998" s="48" t="s">
        <v>1994</v>
      </c>
      <c r="F998" s="49" t="s">
        <v>1996</v>
      </c>
      <c r="G998" s="10">
        <v>2023</v>
      </c>
      <c r="H998" s="11" t="s">
        <v>302</v>
      </c>
      <c r="I998" s="10" t="s">
        <v>40</v>
      </c>
      <c r="J998" s="11" t="s">
        <v>41</v>
      </c>
      <c r="K998" s="10" t="s">
        <v>1987</v>
      </c>
      <c r="L998" s="10" t="s">
        <v>305</v>
      </c>
      <c r="M998" s="12" t="s">
        <v>1995</v>
      </c>
      <c r="N998" s="12">
        <v>0.14499999999999999</v>
      </c>
      <c r="O998" s="11" t="s">
        <v>39</v>
      </c>
      <c r="P998" s="11" t="s">
        <v>39</v>
      </c>
      <c r="Q998" s="11" t="s">
        <v>39</v>
      </c>
      <c r="R998" s="11" t="s">
        <v>37</v>
      </c>
      <c r="S998" s="11" t="s">
        <v>28</v>
      </c>
      <c r="T998" s="10" t="s">
        <v>28</v>
      </c>
      <c r="U998" s="13">
        <v>75</v>
      </c>
      <c r="V998" s="14">
        <v>6</v>
      </c>
      <c r="W998" s="14">
        <v>0</v>
      </c>
      <c r="X998" s="14" t="s">
        <v>28</v>
      </c>
    </row>
    <row r="999" spans="1:24" s="15" customFormat="1" ht="42" customHeight="1" x14ac:dyDescent="0.25">
      <c r="A999" s="53">
        <v>31</v>
      </c>
      <c r="B999" s="42">
        <v>5722</v>
      </c>
      <c r="C999" s="43" t="str">
        <f t="shared" si="24"/>
        <v>Tech Sheet</v>
      </c>
      <c r="D999" s="44" t="s">
        <v>73</v>
      </c>
      <c r="E999" s="48" t="s">
        <v>2153</v>
      </c>
      <c r="F999" s="49" t="s">
        <v>2154</v>
      </c>
      <c r="G999" s="10">
        <v>2024</v>
      </c>
      <c r="H999" s="11" t="s">
        <v>98</v>
      </c>
      <c r="I999" s="10" t="s">
        <v>40</v>
      </c>
      <c r="J999" s="11" t="s">
        <v>29</v>
      </c>
      <c r="K999" s="10" t="s">
        <v>2152</v>
      </c>
      <c r="L999" s="10" t="s">
        <v>115</v>
      </c>
      <c r="M999" s="12" t="s">
        <v>116</v>
      </c>
      <c r="N999" s="12">
        <v>0.125</v>
      </c>
      <c r="O999" s="11" t="s">
        <v>37</v>
      </c>
      <c r="P999" s="11" t="s">
        <v>37</v>
      </c>
      <c r="Q999" s="11" t="s">
        <v>28</v>
      </c>
      <c r="R999" s="11" t="s">
        <v>37</v>
      </c>
      <c r="S999" s="11" t="s">
        <v>28</v>
      </c>
      <c r="T999" s="10" t="s">
        <v>28</v>
      </c>
      <c r="U999" s="13">
        <v>75</v>
      </c>
      <c r="V999" s="14">
        <v>6</v>
      </c>
      <c r="W999" s="14">
        <v>0</v>
      </c>
      <c r="X999" s="14" t="s">
        <v>28</v>
      </c>
    </row>
    <row r="1000" spans="1:24" s="15" customFormat="1" ht="42" customHeight="1" x14ac:dyDescent="0.25">
      <c r="A1000" s="53">
        <v>31</v>
      </c>
      <c r="B1000" s="42">
        <v>5723</v>
      </c>
      <c r="C1000" s="43" t="str">
        <f t="shared" si="24"/>
        <v>Tech Sheet</v>
      </c>
      <c r="D1000" s="44" t="s">
        <v>73</v>
      </c>
      <c r="E1000" s="48" t="s">
        <v>2155</v>
      </c>
      <c r="F1000" s="49" t="s">
        <v>2156</v>
      </c>
      <c r="G1000" s="10">
        <v>2023</v>
      </c>
      <c r="H1000" s="11" t="s">
        <v>98</v>
      </c>
      <c r="I1000" s="10" t="s">
        <v>40</v>
      </c>
      <c r="J1000" s="11" t="s">
        <v>41</v>
      </c>
      <c r="K1000" s="10" t="s">
        <v>2152</v>
      </c>
      <c r="L1000" s="10" t="s">
        <v>58</v>
      </c>
      <c r="M1000" s="12" t="s">
        <v>59</v>
      </c>
      <c r="N1000" s="12">
        <v>0.13</v>
      </c>
      <c r="O1000" s="11" t="s">
        <v>37</v>
      </c>
      <c r="P1000" s="11" t="s">
        <v>37</v>
      </c>
      <c r="Q1000" s="11" t="s">
        <v>28</v>
      </c>
      <c r="R1000" s="11" t="s">
        <v>37</v>
      </c>
      <c r="S1000" s="11" t="s">
        <v>28</v>
      </c>
      <c r="T1000" s="10" t="s">
        <v>28</v>
      </c>
      <c r="U1000" s="13">
        <v>75</v>
      </c>
      <c r="V1000" s="14">
        <v>6</v>
      </c>
      <c r="W1000" s="14">
        <v>0</v>
      </c>
      <c r="X1000" s="14" t="s">
        <v>28</v>
      </c>
    </row>
    <row r="1001" spans="1:24" s="15" customFormat="1" ht="42" customHeight="1" x14ac:dyDescent="0.25">
      <c r="A1001" s="53">
        <v>31.08</v>
      </c>
      <c r="B1001" s="42">
        <v>5497</v>
      </c>
      <c r="C1001" s="43" t="str">
        <f t="shared" si="24"/>
        <v>Tech Sheet</v>
      </c>
      <c r="D1001" s="44" t="s">
        <v>1155</v>
      </c>
      <c r="E1001" s="48" t="s">
        <v>1890</v>
      </c>
      <c r="F1001" s="49" t="s">
        <v>1891</v>
      </c>
      <c r="G1001" s="10">
        <v>2023</v>
      </c>
      <c r="H1001" s="11" t="s">
        <v>1886</v>
      </c>
      <c r="I1001" s="10" t="s">
        <v>40</v>
      </c>
      <c r="J1001" s="11" t="s">
        <v>29</v>
      </c>
      <c r="K1001" s="10" t="s">
        <v>1887</v>
      </c>
      <c r="L1001" s="10" t="s">
        <v>205</v>
      </c>
      <c r="M1001" s="12" t="s">
        <v>206</v>
      </c>
      <c r="N1001" s="12">
        <v>0.125</v>
      </c>
      <c r="O1001" s="11" t="s">
        <v>39</v>
      </c>
      <c r="P1001" s="11" t="s">
        <v>39</v>
      </c>
      <c r="Q1001" s="11" t="s">
        <v>39</v>
      </c>
      <c r="R1001" s="11" t="s">
        <v>37</v>
      </c>
      <c r="S1001" s="11" t="s">
        <v>37</v>
      </c>
      <c r="T1001" s="10" t="s">
        <v>28</v>
      </c>
      <c r="U1001" s="13">
        <v>75</v>
      </c>
      <c r="V1001" s="14">
        <v>6</v>
      </c>
      <c r="W1001" s="14">
        <v>10</v>
      </c>
      <c r="X1001" s="14" t="s">
        <v>28</v>
      </c>
    </row>
    <row r="1002" spans="1:24" s="15" customFormat="1" ht="42" customHeight="1" x14ac:dyDescent="0.25">
      <c r="A1002" s="53">
        <v>31.08</v>
      </c>
      <c r="B1002" s="42">
        <v>5497</v>
      </c>
      <c r="C1002" s="43" t="str">
        <f t="shared" si="24"/>
        <v>Tech Sheet</v>
      </c>
      <c r="D1002" s="44" t="s">
        <v>1155</v>
      </c>
      <c r="E1002" s="48" t="s">
        <v>1890</v>
      </c>
      <c r="F1002" s="49" t="s">
        <v>1891</v>
      </c>
      <c r="G1002" s="10">
        <v>2024</v>
      </c>
      <c r="H1002" s="11" t="s">
        <v>1886</v>
      </c>
      <c r="I1002" s="10" t="s">
        <v>40</v>
      </c>
      <c r="J1002" s="11" t="s">
        <v>29</v>
      </c>
      <c r="K1002" s="10" t="s">
        <v>1887</v>
      </c>
      <c r="L1002" s="10" t="s">
        <v>205</v>
      </c>
      <c r="M1002" s="12" t="s">
        <v>206</v>
      </c>
      <c r="N1002" s="12">
        <v>0.125</v>
      </c>
      <c r="O1002" s="11" t="s">
        <v>39</v>
      </c>
      <c r="P1002" s="11" t="s">
        <v>39</v>
      </c>
      <c r="Q1002" s="11" t="s">
        <v>39</v>
      </c>
      <c r="R1002" s="11" t="s">
        <v>37</v>
      </c>
      <c r="S1002" s="11" t="s">
        <v>37</v>
      </c>
      <c r="T1002" s="10" t="s">
        <v>28</v>
      </c>
      <c r="U1002" s="13">
        <v>75</v>
      </c>
      <c r="V1002" s="14">
        <v>6</v>
      </c>
      <c r="W1002" s="14">
        <v>10</v>
      </c>
      <c r="X1002" s="14" t="s">
        <v>28</v>
      </c>
    </row>
    <row r="1003" spans="1:24" s="15" customFormat="1" ht="42" customHeight="1" x14ac:dyDescent="0.25">
      <c r="A1003" s="53">
        <v>31.09</v>
      </c>
      <c r="B1003" s="42">
        <v>2114</v>
      </c>
      <c r="C1003" s="43" t="str">
        <f t="shared" si="24"/>
        <v>Tech Sheet</v>
      </c>
      <c r="D1003" s="44" t="s">
        <v>78</v>
      </c>
      <c r="E1003" s="48" t="s">
        <v>416</v>
      </c>
      <c r="F1003" s="49" t="s">
        <v>417</v>
      </c>
      <c r="G1003" s="10">
        <v>2024</v>
      </c>
      <c r="H1003" s="11" t="s">
        <v>181</v>
      </c>
      <c r="I1003" s="10" t="s">
        <v>40</v>
      </c>
      <c r="J1003" s="11" t="s">
        <v>41</v>
      </c>
      <c r="K1003" s="10" t="s">
        <v>415</v>
      </c>
      <c r="L1003" s="10" t="s">
        <v>305</v>
      </c>
      <c r="M1003" s="12" t="s">
        <v>341</v>
      </c>
      <c r="N1003" s="12">
        <v>0.14000000000000001</v>
      </c>
      <c r="O1003" s="11" t="s">
        <v>37</v>
      </c>
      <c r="P1003" s="11" t="s">
        <v>37</v>
      </c>
      <c r="Q1003" s="11" t="s">
        <v>28</v>
      </c>
      <c r="R1003" s="11" t="s">
        <v>28</v>
      </c>
      <c r="S1003" s="11" t="s">
        <v>28</v>
      </c>
      <c r="T1003" s="10" t="s">
        <v>28</v>
      </c>
      <c r="U1003" s="13">
        <v>75</v>
      </c>
      <c r="V1003" s="14">
        <v>6</v>
      </c>
      <c r="W1003" s="14">
        <v>14</v>
      </c>
      <c r="X1003" s="14" t="s">
        <v>28</v>
      </c>
    </row>
    <row r="1004" spans="1:24" s="15" customFormat="1" ht="42" customHeight="1" x14ac:dyDescent="0.25">
      <c r="A1004" s="53">
        <v>31.09</v>
      </c>
      <c r="B1004" s="42">
        <v>2114</v>
      </c>
      <c r="C1004" s="43"/>
      <c r="D1004" s="44" t="s">
        <v>78</v>
      </c>
      <c r="E1004" s="48" t="s">
        <v>416</v>
      </c>
      <c r="F1004" s="49" t="s">
        <v>418</v>
      </c>
      <c r="G1004" s="10">
        <v>2025</v>
      </c>
      <c r="H1004" s="11" t="s">
        <v>181</v>
      </c>
      <c r="I1004" s="10" t="s">
        <v>40</v>
      </c>
      <c r="J1004" s="11" t="s">
        <v>41</v>
      </c>
      <c r="K1004" s="10" t="s">
        <v>415</v>
      </c>
      <c r="L1004" s="10" t="s">
        <v>305</v>
      </c>
      <c r="M1004" s="12" t="s">
        <v>341</v>
      </c>
      <c r="N1004" s="12">
        <v>0.14000000000000001</v>
      </c>
      <c r="O1004" s="11" t="s">
        <v>39</v>
      </c>
      <c r="P1004" s="11" t="s">
        <v>39</v>
      </c>
      <c r="Q1004" s="11" t="s">
        <v>39</v>
      </c>
      <c r="R1004" s="11" t="s">
        <v>28</v>
      </c>
      <c r="S1004" s="11" t="s">
        <v>28</v>
      </c>
      <c r="T1004" s="10" t="s">
        <v>28</v>
      </c>
      <c r="U1004" s="13">
        <v>75</v>
      </c>
      <c r="V1004" s="14">
        <v>6</v>
      </c>
      <c r="W1004" s="14">
        <v>14</v>
      </c>
      <c r="X1004" s="14" t="s">
        <v>28</v>
      </c>
    </row>
    <row r="1005" spans="1:24" s="15" customFormat="1" ht="42" customHeight="1" x14ac:dyDescent="0.25">
      <c r="A1005" s="53">
        <v>31.09</v>
      </c>
      <c r="B1005" s="42">
        <v>3001</v>
      </c>
      <c r="C1005" s="43" t="str">
        <f t="shared" ref="C1005:C1068" si="25">HYPERLINK("http://www.alliancewine.com/-"&amp;IF(UPPER(G1005)="N/V",0,G1005)&amp;"-"&amp;B1005,"Tech Sheet")</f>
        <v>Tech Sheet</v>
      </c>
      <c r="D1005" s="44" t="s">
        <v>90</v>
      </c>
      <c r="E1005" s="48" t="s">
        <v>783</v>
      </c>
      <c r="F1005" s="49" t="s">
        <v>785</v>
      </c>
      <c r="G1005" s="10">
        <v>2020</v>
      </c>
      <c r="H1005" s="11" t="s">
        <v>146</v>
      </c>
      <c r="I1005" s="10" t="s">
        <v>40</v>
      </c>
      <c r="J1005" s="11" t="s">
        <v>41</v>
      </c>
      <c r="K1005" s="10" t="s">
        <v>782</v>
      </c>
      <c r="L1005" s="10" t="s">
        <v>149</v>
      </c>
      <c r="M1005" s="12" t="s">
        <v>784</v>
      </c>
      <c r="N1005" s="12">
        <v>0.14099999999999999</v>
      </c>
      <c r="O1005" s="11" t="s">
        <v>37</v>
      </c>
      <c r="P1005" s="11" t="s">
        <v>37</v>
      </c>
      <c r="Q1005" s="11" t="s">
        <v>28</v>
      </c>
      <c r="R1005" s="11" t="s">
        <v>37</v>
      </c>
      <c r="S1005" s="11" t="s">
        <v>28</v>
      </c>
      <c r="T1005" s="10" t="s">
        <v>28</v>
      </c>
      <c r="U1005" s="13">
        <v>75</v>
      </c>
      <c r="V1005" s="14">
        <v>6</v>
      </c>
      <c r="W1005" s="14">
        <v>0</v>
      </c>
      <c r="X1005" s="14" t="s">
        <v>28</v>
      </c>
    </row>
    <row r="1006" spans="1:24" s="15" customFormat="1" ht="42" customHeight="1" x14ac:dyDescent="0.25">
      <c r="A1006" s="53">
        <v>31.16</v>
      </c>
      <c r="B1006" s="42">
        <v>5534</v>
      </c>
      <c r="C1006" s="43" t="str">
        <f t="shared" si="25"/>
        <v>Tech Sheet</v>
      </c>
      <c r="D1006" s="44" t="s">
        <v>1925</v>
      </c>
      <c r="E1006" s="48" t="s">
        <v>1948</v>
      </c>
      <c r="F1006" s="49" t="s">
        <v>1951</v>
      </c>
      <c r="G1006" s="10">
        <v>2021</v>
      </c>
      <c r="H1006" s="11" t="s">
        <v>1926</v>
      </c>
      <c r="I1006" s="10" t="s">
        <v>40</v>
      </c>
      <c r="J1006" s="11" t="s">
        <v>41</v>
      </c>
      <c r="K1006" s="10" t="s">
        <v>1928</v>
      </c>
      <c r="L1006" s="10" t="s">
        <v>1938</v>
      </c>
      <c r="M1006" s="12" t="s">
        <v>1949</v>
      </c>
      <c r="N1006" s="12">
        <v>0.13500000000000001</v>
      </c>
      <c r="O1006" s="11" t="s">
        <v>37</v>
      </c>
      <c r="P1006" s="11" t="s">
        <v>37</v>
      </c>
      <c r="Q1006" s="11" t="s">
        <v>37</v>
      </c>
      <c r="R1006" s="11" t="s">
        <v>37</v>
      </c>
      <c r="S1006" s="11" t="s">
        <v>28</v>
      </c>
      <c r="T1006" s="10" t="s">
        <v>28</v>
      </c>
      <c r="U1006" s="13">
        <v>75</v>
      </c>
      <c r="V1006" s="14">
        <v>6</v>
      </c>
      <c r="W1006" s="14">
        <v>0</v>
      </c>
      <c r="X1006" s="14" t="s">
        <v>28</v>
      </c>
    </row>
    <row r="1007" spans="1:24" s="15" customFormat="1" ht="42" customHeight="1" x14ac:dyDescent="0.25">
      <c r="A1007" s="53">
        <v>31.33</v>
      </c>
      <c r="B1007" s="42">
        <v>3761</v>
      </c>
      <c r="C1007" s="43" t="str">
        <f t="shared" si="25"/>
        <v>Tech Sheet</v>
      </c>
      <c r="D1007" s="44" t="s">
        <v>90</v>
      </c>
      <c r="E1007" s="48" t="s">
        <v>1045</v>
      </c>
      <c r="F1007" s="49" t="s">
        <v>1047</v>
      </c>
      <c r="G1007" s="10">
        <v>2019</v>
      </c>
      <c r="H1007" s="11" t="s">
        <v>91</v>
      </c>
      <c r="I1007" s="10" t="s">
        <v>40</v>
      </c>
      <c r="J1007" s="11" t="s">
        <v>41</v>
      </c>
      <c r="K1007" s="10" t="s">
        <v>908</v>
      </c>
      <c r="L1007" s="10" t="s">
        <v>348</v>
      </c>
      <c r="M1007" s="12" t="s">
        <v>1048</v>
      </c>
      <c r="N1007" s="12">
        <v>0.15</v>
      </c>
      <c r="O1007" s="11" t="s">
        <v>39</v>
      </c>
      <c r="P1007" s="11" t="s">
        <v>39</v>
      </c>
      <c r="Q1007" s="11" t="s">
        <v>39</v>
      </c>
      <c r="R1007" s="11" t="s">
        <v>37</v>
      </c>
      <c r="S1007" s="11" t="s">
        <v>28</v>
      </c>
      <c r="T1007" s="10" t="s">
        <v>28</v>
      </c>
      <c r="U1007" s="13">
        <v>75</v>
      </c>
      <c r="V1007" s="14">
        <v>6</v>
      </c>
      <c r="W1007" s="14">
        <v>20</v>
      </c>
      <c r="X1007" s="14" t="s">
        <v>28</v>
      </c>
    </row>
    <row r="1008" spans="1:24" s="15" customFormat="1" ht="42" customHeight="1" x14ac:dyDescent="0.25">
      <c r="A1008" s="53">
        <v>31.36</v>
      </c>
      <c r="B1008" s="42">
        <v>5534</v>
      </c>
      <c r="C1008" s="43" t="str">
        <f t="shared" si="25"/>
        <v>Tech Sheet</v>
      </c>
      <c r="D1008" s="44" t="s">
        <v>1925</v>
      </c>
      <c r="E1008" s="48" t="s">
        <v>1948</v>
      </c>
      <c r="F1008" s="49" t="s">
        <v>1950</v>
      </c>
      <c r="G1008" s="10">
        <v>2020</v>
      </c>
      <c r="H1008" s="11" t="s">
        <v>1926</v>
      </c>
      <c r="I1008" s="10" t="s">
        <v>40</v>
      </c>
      <c r="J1008" s="11" t="s">
        <v>41</v>
      </c>
      <c r="K1008" s="10" t="s">
        <v>1928</v>
      </c>
      <c r="L1008" s="10" t="s">
        <v>1938</v>
      </c>
      <c r="M1008" s="12" t="s">
        <v>1949</v>
      </c>
      <c r="N1008" s="12">
        <v>0.14000000000000001</v>
      </c>
      <c r="O1008" s="11" t="s">
        <v>39</v>
      </c>
      <c r="P1008" s="11" t="s">
        <v>39</v>
      </c>
      <c r="Q1008" s="11" t="s">
        <v>37</v>
      </c>
      <c r="R1008" s="11" t="s">
        <v>37</v>
      </c>
      <c r="S1008" s="11" t="s">
        <v>28</v>
      </c>
      <c r="T1008" s="10" t="s">
        <v>28</v>
      </c>
      <c r="U1008" s="13">
        <v>75</v>
      </c>
      <c r="V1008" s="14">
        <v>6</v>
      </c>
      <c r="W1008" s="14">
        <v>0</v>
      </c>
      <c r="X1008" s="14" t="s">
        <v>28</v>
      </c>
    </row>
    <row r="1009" spans="1:24" s="15" customFormat="1" ht="42" customHeight="1" x14ac:dyDescent="0.25">
      <c r="A1009" s="53">
        <v>31.45</v>
      </c>
      <c r="B1009" s="42">
        <v>2627</v>
      </c>
      <c r="C1009" s="43" t="str">
        <f t="shared" si="25"/>
        <v>Tech Sheet</v>
      </c>
      <c r="D1009" s="44" t="s">
        <v>90</v>
      </c>
      <c r="E1009" s="48" t="s">
        <v>561</v>
      </c>
      <c r="F1009" s="49" t="s">
        <v>562</v>
      </c>
      <c r="G1009" s="10">
        <v>2021</v>
      </c>
      <c r="H1009" s="11" t="s">
        <v>146</v>
      </c>
      <c r="I1009" s="10" t="s">
        <v>40</v>
      </c>
      <c r="J1009" s="11" t="s">
        <v>41</v>
      </c>
      <c r="K1009" s="10" t="s">
        <v>221</v>
      </c>
      <c r="L1009" s="10" t="s">
        <v>333</v>
      </c>
      <c r="M1009" s="12" t="s">
        <v>334</v>
      </c>
      <c r="N1009" s="12">
        <v>0.14000000000000001</v>
      </c>
      <c r="O1009" s="11" t="s">
        <v>37</v>
      </c>
      <c r="P1009" s="11" t="s">
        <v>37</v>
      </c>
      <c r="Q1009" s="11" t="s">
        <v>28</v>
      </c>
      <c r="R1009" s="11" t="s">
        <v>28</v>
      </c>
      <c r="S1009" s="11" t="s">
        <v>28</v>
      </c>
      <c r="T1009" s="10" t="s">
        <v>28</v>
      </c>
      <c r="U1009" s="13">
        <v>75</v>
      </c>
      <c r="V1009" s="14">
        <v>6</v>
      </c>
      <c r="W1009" s="14">
        <v>16</v>
      </c>
      <c r="X1009" s="14" t="s">
        <v>28</v>
      </c>
    </row>
    <row r="1010" spans="1:24" s="15" customFormat="1" ht="42" customHeight="1" x14ac:dyDescent="0.25">
      <c r="A1010" s="53">
        <v>31.5</v>
      </c>
      <c r="B1010" s="42">
        <v>4584</v>
      </c>
      <c r="C1010" s="43" t="str">
        <f t="shared" si="25"/>
        <v>Tech Sheet</v>
      </c>
      <c r="D1010" s="44" t="s">
        <v>90</v>
      </c>
      <c r="E1010" s="48" t="s">
        <v>1384</v>
      </c>
      <c r="F1010" s="49" t="s">
        <v>1385</v>
      </c>
      <c r="G1010" s="10">
        <v>2023</v>
      </c>
      <c r="H1010" s="11" t="s">
        <v>146</v>
      </c>
      <c r="I1010" s="10" t="s">
        <v>40</v>
      </c>
      <c r="J1010" s="11" t="s">
        <v>29</v>
      </c>
      <c r="K1010" s="10" t="s">
        <v>782</v>
      </c>
      <c r="L1010" s="10" t="s">
        <v>313</v>
      </c>
      <c r="M1010" s="12" t="s">
        <v>1177</v>
      </c>
      <c r="N1010" s="12">
        <v>0.127</v>
      </c>
      <c r="O1010" s="11" t="s">
        <v>37</v>
      </c>
      <c r="P1010" s="11" t="s">
        <v>37</v>
      </c>
      <c r="Q1010" s="11" t="s">
        <v>28</v>
      </c>
      <c r="R1010" s="11" t="s">
        <v>37</v>
      </c>
      <c r="S1010" s="11" t="s">
        <v>28</v>
      </c>
      <c r="T1010" s="10" t="s">
        <v>28</v>
      </c>
      <c r="U1010" s="13">
        <v>75</v>
      </c>
      <c r="V1010" s="14">
        <v>6</v>
      </c>
      <c r="W1010" s="14">
        <v>19</v>
      </c>
      <c r="X1010" s="14" t="s">
        <v>28</v>
      </c>
    </row>
    <row r="1011" spans="1:24" s="15" customFormat="1" ht="42" customHeight="1" x14ac:dyDescent="0.25">
      <c r="A1011" s="53">
        <v>31.59</v>
      </c>
      <c r="B1011" s="42">
        <v>3761</v>
      </c>
      <c r="C1011" s="43" t="str">
        <f t="shared" si="25"/>
        <v>Tech Sheet</v>
      </c>
      <c r="D1011" s="44" t="s">
        <v>90</v>
      </c>
      <c r="E1011" s="48" t="s">
        <v>1045</v>
      </c>
      <c r="F1011" s="49" t="s">
        <v>1047</v>
      </c>
      <c r="G1011" s="10">
        <v>2018</v>
      </c>
      <c r="H1011" s="11" t="s">
        <v>91</v>
      </c>
      <c r="I1011" s="10" t="s">
        <v>40</v>
      </c>
      <c r="J1011" s="11" t="s">
        <v>41</v>
      </c>
      <c r="K1011" s="10" t="s">
        <v>908</v>
      </c>
      <c r="L1011" s="10" t="s">
        <v>348</v>
      </c>
      <c r="M1011" s="12" t="s">
        <v>1048</v>
      </c>
      <c r="N1011" s="12">
        <v>0.156</v>
      </c>
      <c r="O1011" s="11" t="s">
        <v>39</v>
      </c>
      <c r="P1011" s="11" t="s">
        <v>39</v>
      </c>
      <c r="Q1011" s="11" t="s">
        <v>39</v>
      </c>
      <c r="R1011" s="11" t="s">
        <v>37</v>
      </c>
      <c r="S1011" s="11" t="s">
        <v>28</v>
      </c>
      <c r="T1011" s="10" t="s">
        <v>28</v>
      </c>
      <c r="U1011" s="13">
        <v>75</v>
      </c>
      <c r="V1011" s="14">
        <v>6</v>
      </c>
      <c r="W1011" s="14">
        <v>20</v>
      </c>
      <c r="X1011" s="14" t="s">
        <v>28</v>
      </c>
    </row>
    <row r="1012" spans="1:24" s="15" customFormat="1" ht="42" customHeight="1" x14ac:dyDescent="0.25">
      <c r="A1012" s="53">
        <v>31.62</v>
      </c>
      <c r="B1012" s="42">
        <v>3470</v>
      </c>
      <c r="C1012" s="43" t="str">
        <f t="shared" si="25"/>
        <v>Tech Sheet</v>
      </c>
      <c r="D1012" s="44" t="s">
        <v>90</v>
      </c>
      <c r="E1012" s="48" t="s">
        <v>923</v>
      </c>
      <c r="F1012" s="49" t="s">
        <v>924</v>
      </c>
      <c r="G1012" s="10">
        <v>2023</v>
      </c>
      <c r="H1012" s="11" t="s">
        <v>138</v>
      </c>
      <c r="I1012" s="10" t="s">
        <v>40</v>
      </c>
      <c r="J1012" s="11" t="s">
        <v>41</v>
      </c>
      <c r="K1012" s="10" t="s">
        <v>920</v>
      </c>
      <c r="L1012" s="10" t="s">
        <v>149</v>
      </c>
      <c r="M1012" s="12" t="s">
        <v>329</v>
      </c>
      <c r="N1012" s="12">
        <v>0.14000000000000001</v>
      </c>
      <c r="O1012" s="11" t="s">
        <v>39</v>
      </c>
      <c r="P1012" s="11" t="s">
        <v>39</v>
      </c>
      <c r="Q1012" s="11" t="s">
        <v>39</v>
      </c>
      <c r="R1012" s="11" t="s">
        <v>37</v>
      </c>
      <c r="S1012" s="11" t="s">
        <v>28</v>
      </c>
      <c r="T1012" s="10" t="s">
        <v>28</v>
      </c>
      <c r="U1012" s="13">
        <v>75</v>
      </c>
      <c r="V1012" s="14">
        <v>6</v>
      </c>
      <c r="W1012" s="14">
        <v>25</v>
      </c>
      <c r="X1012" s="14" t="s">
        <v>28</v>
      </c>
    </row>
    <row r="1013" spans="1:24" s="15" customFormat="1" ht="42" customHeight="1" x14ac:dyDescent="0.25">
      <c r="A1013" s="53">
        <v>31.62</v>
      </c>
      <c r="B1013" s="42">
        <v>4381</v>
      </c>
      <c r="C1013" s="43" t="str">
        <f t="shared" si="25"/>
        <v>Tech Sheet</v>
      </c>
      <c r="D1013" s="44" t="s">
        <v>73</v>
      </c>
      <c r="E1013" s="48" t="s">
        <v>1279</v>
      </c>
      <c r="F1013" s="49" t="s">
        <v>1280</v>
      </c>
      <c r="G1013" s="10">
        <v>2023</v>
      </c>
      <c r="H1013" s="11" t="s">
        <v>220</v>
      </c>
      <c r="I1013" s="10" t="s">
        <v>40</v>
      </c>
      <c r="J1013" s="11" t="s">
        <v>29</v>
      </c>
      <c r="K1013" s="10" t="s">
        <v>1268</v>
      </c>
      <c r="L1013" s="10" t="s">
        <v>81</v>
      </c>
      <c r="M1013" s="12" t="s">
        <v>82</v>
      </c>
      <c r="N1013" s="12">
        <v>0.14499999999999999</v>
      </c>
      <c r="O1013" s="11" t="s">
        <v>39</v>
      </c>
      <c r="P1013" s="11" t="s">
        <v>39</v>
      </c>
      <c r="Q1013" s="11" t="s">
        <v>39</v>
      </c>
      <c r="R1013" s="11" t="s">
        <v>28</v>
      </c>
      <c r="S1013" s="11" t="s">
        <v>28</v>
      </c>
      <c r="T1013" s="10" t="s">
        <v>28</v>
      </c>
      <c r="U1013" s="13">
        <v>75</v>
      </c>
      <c r="V1013" s="14">
        <v>6</v>
      </c>
      <c r="W1013" s="14">
        <v>23</v>
      </c>
      <c r="X1013" s="14" t="s">
        <v>28</v>
      </c>
    </row>
    <row r="1014" spans="1:24" s="15" customFormat="1" ht="42" customHeight="1" x14ac:dyDescent="0.25">
      <c r="A1014" s="53">
        <v>31.62</v>
      </c>
      <c r="B1014" s="42">
        <v>4381</v>
      </c>
      <c r="C1014" s="43" t="str">
        <f t="shared" si="25"/>
        <v>Tech Sheet</v>
      </c>
      <c r="D1014" s="44" t="s">
        <v>73</v>
      </c>
      <c r="E1014" s="48" t="s">
        <v>1279</v>
      </c>
      <c r="F1014" s="49" t="s">
        <v>1280</v>
      </c>
      <c r="G1014" s="10">
        <v>2024</v>
      </c>
      <c r="H1014" s="11" t="s">
        <v>220</v>
      </c>
      <c r="I1014" s="10" t="s">
        <v>40</v>
      </c>
      <c r="J1014" s="11" t="s">
        <v>29</v>
      </c>
      <c r="K1014" s="10" t="s">
        <v>1268</v>
      </c>
      <c r="L1014" s="10" t="s">
        <v>81</v>
      </c>
      <c r="M1014" s="12" t="s">
        <v>82</v>
      </c>
      <c r="N1014" s="12">
        <v>0.14499999999999999</v>
      </c>
      <c r="O1014" s="11" t="s">
        <v>39</v>
      </c>
      <c r="P1014" s="11" t="s">
        <v>39</v>
      </c>
      <c r="Q1014" s="11" t="s">
        <v>39</v>
      </c>
      <c r="R1014" s="11" t="s">
        <v>28</v>
      </c>
      <c r="S1014" s="11" t="s">
        <v>28</v>
      </c>
      <c r="T1014" s="10" t="s">
        <v>28</v>
      </c>
      <c r="U1014" s="13">
        <v>75</v>
      </c>
      <c r="V1014" s="14">
        <v>6</v>
      </c>
      <c r="W1014" s="14">
        <v>23</v>
      </c>
      <c r="X1014" s="14" t="s">
        <v>28</v>
      </c>
    </row>
    <row r="1015" spans="1:24" s="15" customFormat="1" ht="42" customHeight="1" x14ac:dyDescent="0.25">
      <c r="A1015" s="53">
        <v>31.66</v>
      </c>
      <c r="B1015" s="42">
        <v>5735</v>
      </c>
      <c r="C1015" s="43" t="str">
        <f t="shared" si="25"/>
        <v>Tech Sheet</v>
      </c>
      <c r="D1015" s="44" t="s">
        <v>90</v>
      </c>
      <c r="E1015" s="48" t="s">
        <v>2189</v>
      </c>
      <c r="F1015" s="49" t="s">
        <v>2192</v>
      </c>
      <c r="G1015" s="10">
        <v>2023</v>
      </c>
      <c r="H1015" s="11" t="s">
        <v>138</v>
      </c>
      <c r="I1015" s="10" t="s">
        <v>40</v>
      </c>
      <c r="J1015" s="11" t="s">
        <v>41</v>
      </c>
      <c r="K1015" s="10" t="s">
        <v>2188</v>
      </c>
      <c r="L1015" s="10" t="s">
        <v>2190</v>
      </c>
      <c r="M1015" s="12" t="s">
        <v>2191</v>
      </c>
      <c r="N1015" s="12">
        <v>0.14499999999999999</v>
      </c>
      <c r="O1015" s="11" t="s">
        <v>37</v>
      </c>
      <c r="P1015" s="11" t="s">
        <v>37</v>
      </c>
      <c r="Q1015" s="11" t="s">
        <v>28</v>
      </c>
      <c r="R1015" s="11" t="s">
        <v>28</v>
      </c>
      <c r="S1015" s="11" t="s">
        <v>28</v>
      </c>
      <c r="T1015" s="10" t="s">
        <v>28</v>
      </c>
      <c r="U1015" s="13">
        <v>75</v>
      </c>
      <c r="V1015" s="14">
        <v>6</v>
      </c>
      <c r="W1015" s="14">
        <v>11</v>
      </c>
      <c r="X1015" s="14" t="s">
        <v>28</v>
      </c>
    </row>
    <row r="1016" spans="1:24" s="15" customFormat="1" ht="42" customHeight="1" x14ac:dyDescent="0.25">
      <c r="A1016" s="53">
        <v>31.66</v>
      </c>
      <c r="B1016" s="42">
        <v>5735</v>
      </c>
      <c r="C1016" s="43" t="str">
        <f t="shared" si="25"/>
        <v>Tech Sheet</v>
      </c>
      <c r="D1016" s="44" t="s">
        <v>90</v>
      </c>
      <c r="E1016" s="48" t="s">
        <v>2189</v>
      </c>
      <c r="F1016" s="49" t="s">
        <v>2192</v>
      </c>
      <c r="G1016" s="10">
        <v>2024</v>
      </c>
      <c r="H1016" s="11" t="s">
        <v>138</v>
      </c>
      <c r="I1016" s="10" t="s">
        <v>40</v>
      </c>
      <c r="J1016" s="11" t="s">
        <v>41</v>
      </c>
      <c r="K1016" s="10" t="s">
        <v>2188</v>
      </c>
      <c r="L1016" s="10" t="s">
        <v>2190</v>
      </c>
      <c r="M1016" s="12" t="s">
        <v>2191</v>
      </c>
      <c r="N1016" s="12">
        <v>0.14499999999999999</v>
      </c>
      <c r="O1016" s="11" t="s">
        <v>39</v>
      </c>
      <c r="P1016" s="11" t="s">
        <v>39</v>
      </c>
      <c r="Q1016" s="11" t="s">
        <v>39</v>
      </c>
      <c r="R1016" s="11" t="s">
        <v>28</v>
      </c>
      <c r="S1016" s="11" t="s">
        <v>28</v>
      </c>
      <c r="T1016" s="10" t="s">
        <v>28</v>
      </c>
      <c r="U1016" s="13">
        <v>75</v>
      </c>
      <c r="V1016" s="14">
        <v>6</v>
      </c>
      <c r="W1016" s="14">
        <v>11</v>
      </c>
      <c r="X1016" s="14" t="s">
        <v>28</v>
      </c>
    </row>
    <row r="1017" spans="1:24" s="15" customFormat="1" ht="42" customHeight="1" x14ac:dyDescent="0.25">
      <c r="A1017" s="53">
        <v>31.67</v>
      </c>
      <c r="B1017" s="42">
        <v>5717</v>
      </c>
      <c r="C1017" s="43" t="str">
        <f t="shared" si="25"/>
        <v>Tech Sheet</v>
      </c>
      <c r="D1017" s="44" t="s">
        <v>73</v>
      </c>
      <c r="E1017" s="48" t="s">
        <v>2147</v>
      </c>
      <c r="F1017" s="49" t="s">
        <v>2149</v>
      </c>
      <c r="G1017" s="10">
        <v>2024</v>
      </c>
      <c r="H1017" s="11" t="s">
        <v>424</v>
      </c>
      <c r="I1017" s="10" t="s">
        <v>40</v>
      </c>
      <c r="J1017" s="11" t="s">
        <v>29</v>
      </c>
      <c r="K1017" s="10" t="s">
        <v>1979</v>
      </c>
      <c r="L1017" s="10" t="s">
        <v>1653</v>
      </c>
      <c r="M1017" s="12" t="s">
        <v>2148</v>
      </c>
      <c r="N1017" s="12">
        <v>0.125</v>
      </c>
      <c r="O1017" s="11" t="s">
        <v>39</v>
      </c>
      <c r="P1017" s="11" t="s">
        <v>39</v>
      </c>
      <c r="Q1017" s="11" t="s">
        <v>37</v>
      </c>
      <c r="R1017" s="11" t="s">
        <v>37</v>
      </c>
      <c r="S1017" s="11" t="s">
        <v>37</v>
      </c>
      <c r="T1017" s="10" t="s">
        <v>28</v>
      </c>
      <c r="U1017" s="13">
        <v>75</v>
      </c>
      <c r="V1017" s="14">
        <v>6</v>
      </c>
      <c r="W1017" s="14">
        <v>12</v>
      </c>
      <c r="X1017" s="14" t="s">
        <v>28</v>
      </c>
    </row>
    <row r="1018" spans="1:24" s="15" customFormat="1" ht="42" customHeight="1" x14ac:dyDescent="0.25">
      <c r="A1018" s="53">
        <v>31.75</v>
      </c>
      <c r="B1018" s="42">
        <v>3761</v>
      </c>
      <c r="C1018" s="43" t="str">
        <f t="shared" si="25"/>
        <v>Tech Sheet</v>
      </c>
      <c r="D1018" s="44" t="s">
        <v>90</v>
      </c>
      <c r="E1018" s="48" t="s">
        <v>1045</v>
      </c>
      <c r="F1018" s="49" t="s">
        <v>1047</v>
      </c>
      <c r="G1018" s="10">
        <v>2017</v>
      </c>
      <c r="H1018" s="11" t="s">
        <v>91</v>
      </c>
      <c r="I1018" s="10" t="s">
        <v>40</v>
      </c>
      <c r="J1018" s="11" t="s">
        <v>41</v>
      </c>
      <c r="K1018" s="10" t="s">
        <v>908</v>
      </c>
      <c r="L1018" s="10" t="s">
        <v>348</v>
      </c>
      <c r="M1018" s="12" t="s">
        <v>1046</v>
      </c>
      <c r="N1018" s="12">
        <v>0.16</v>
      </c>
      <c r="O1018" s="11" t="s">
        <v>37</v>
      </c>
      <c r="P1018" s="11" t="s">
        <v>37</v>
      </c>
      <c r="Q1018" s="11" t="s">
        <v>28</v>
      </c>
      <c r="R1018" s="11" t="s">
        <v>37</v>
      </c>
      <c r="S1018" s="11" t="s">
        <v>28</v>
      </c>
      <c r="T1018" s="10" t="s">
        <v>28</v>
      </c>
      <c r="U1018" s="13">
        <v>75</v>
      </c>
      <c r="V1018" s="14">
        <v>6</v>
      </c>
      <c r="W1018" s="14">
        <v>20</v>
      </c>
      <c r="X1018" s="14" t="s">
        <v>28</v>
      </c>
    </row>
    <row r="1019" spans="1:24" s="15" customFormat="1" ht="42" customHeight="1" x14ac:dyDescent="0.25">
      <c r="A1019" s="53">
        <v>31.77</v>
      </c>
      <c r="B1019" s="42">
        <v>1747</v>
      </c>
      <c r="C1019" s="43" t="str">
        <f t="shared" si="25"/>
        <v>Tech Sheet</v>
      </c>
      <c r="D1019" s="44" t="s">
        <v>90</v>
      </c>
      <c r="E1019" s="48" t="s">
        <v>355</v>
      </c>
      <c r="F1019" s="49" t="s">
        <v>356</v>
      </c>
      <c r="G1019" s="10">
        <v>2023</v>
      </c>
      <c r="H1019" s="11" t="s">
        <v>91</v>
      </c>
      <c r="I1019" s="10" t="s">
        <v>40</v>
      </c>
      <c r="J1019" s="11" t="s">
        <v>29</v>
      </c>
      <c r="K1019" s="10" t="s">
        <v>347</v>
      </c>
      <c r="L1019" s="10" t="s">
        <v>95</v>
      </c>
      <c r="M1019" s="12" t="s">
        <v>96</v>
      </c>
      <c r="N1019" s="12">
        <v>0.125</v>
      </c>
      <c r="O1019" s="11" t="s">
        <v>37</v>
      </c>
      <c r="P1019" s="11" t="s">
        <v>37</v>
      </c>
      <c r="Q1019" s="11" t="s">
        <v>28</v>
      </c>
      <c r="R1019" s="11" t="s">
        <v>37</v>
      </c>
      <c r="S1019" s="11" t="s">
        <v>37</v>
      </c>
      <c r="T1019" s="10" t="s">
        <v>28</v>
      </c>
      <c r="U1019" s="13">
        <v>75</v>
      </c>
      <c r="V1019" s="14">
        <v>6</v>
      </c>
      <c r="W1019" s="14">
        <v>21</v>
      </c>
      <c r="X1019" s="14" t="s">
        <v>28</v>
      </c>
    </row>
    <row r="1020" spans="1:24" s="15" customFormat="1" ht="42" customHeight="1" x14ac:dyDescent="0.25">
      <c r="A1020" s="53">
        <v>31.77</v>
      </c>
      <c r="B1020" s="42">
        <v>1747</v>
      </c>
      <c r="C1020" s="43" t="str">
        <f t="shared" si="25"/>
        <v>Tech Sheet</v>
      </c>
      <c r="D1020" s="44" t="s">
        <v>90</v>
      </c>
      <c r="E1020" s="48" t="s">
        <v>355</v>
      </c>
      <c r="F1020" s="49" t="s">
        <v>356</v>
      </c>
      <c r="G1020" s="10">
        <v>2024</v>
      </c>
      <c r="H1020" s="11" t="s">
        <v>91</v>
      </c>
      <c r="I1020" s="10" t="s">
        <v>40</v>
      </c>
      <c r="J1020" s="11" t="s">
        <v>29</v>
      </c>
      <c r="K1020" s="10" t="s">
        <v>347</v>
      </c>
      <c r="L1020" s="10" t="s">
        <v>95</v>
      </c>
      <c r="M1020" s="12" t="s">
        <v>96</v>
      </c>
      <c r="N1020" s="12">
        <v>0.125</v>
      </c>
      <c r="O1020" s="11" t="s">
        <v>39</v>
      </c>
      <c r="P1020" s="11" t="s">
        <v>39</v>
      </c>
      <c r="Q1020" s="11" t="s">
        <v>39</v>
      </c>
      <c r="R1020" s="11" t="s">
        <v>37</v>
      </c>
      <c r="S1020" s="11" t="s">
        <v>37</v>
      </c>
      <c r="T1020" s="10" t="s">
        <v>28</v>
      </c>
      <c r="U1020" s="13">
        <v>75</v>
      </c>
      <c r="V1020" s="14">
        <v>6</v>
      </c>
      <c r="W1020" s="14">
        <v>21</v>
      </c>
      <c r="X1020" s="14" t="s">
        <v>28</v>
      </c>
    </row>
    <row r="1021" spans="1:24" s="15" customFormat="1" ht="42" customHeight="1" x14ac:dyDescent="0.25">
      <c r="A1021" s="53">
        <v>31.79</v>
      </c>
      <c r="B1021" s="42">
        <v>1756</v>
      </c>
      <c r="C1021" s="43" t="str">
        <f t="shared" si="25"/>
        <v>Tech Sheet</v>
      </c>
      <c r="D1021" s="44" t="s">
        <v>90</v>
      </c>
      <c r="E1021" s="48" t="s">
        <v>357</v>
      </c>
      <c r="F1021" s="49" t="s">
        <v>358</v>
      </c>
      <c r="G1021" s="10">
        <v>2020</v>
      </c>
      <c r="H1021" s="11" t="s">
        <v>146</v>
      </c>
      <c r="I1021" s="10" t="s">
        <v>40</v>
      </c>
      <c r="J1021" s="11" t="s">
        <v>41</v>
      </c>
      <c r="K1021" s="10" t="s">
        <v>311</v>
      </c>
      <c r="L1021" s="10" t="s">
        <v>149</v>
      </c>
      <c r="M1021" s="12" t="s">
        <v>329</v>
      </c>
      <c r="N1021" s="12">
        <v>0.14499999999999999</v>
      </c>
      <c r="O1021" s="11" t="s">
        <v>37</v>
      </c>
      <c r="P1021" s="11" t="s">
        <v>37</v>
      </c>
      <c r="Q1021" s="11" t="s">
        <v>28</v>
      </c>
      <c r="R1021" s="11" t="s">
        <v>37</v>
      </c>
      <c r="S1021" s="11" t="s">
        <v>37</v>
      </c>
      <c r="T1021" s="10" t="s">
        <v>28</v>
      </c>
      <c r="U1021" s="13">
        <v>75</v>
      </c>
      <c r="V1021" s="14">
        <v>6</v>
      </c>
      <c r="W1021" s="14">
        <v>12</v>
      </c>
      <c r="X1021" s="14" t="s">
        <v>28</v>
      </c>
    </row>
    <row r="1022" spans="1:24" s="15" customFormat="1" ht="42" customHeight="1" x14ac:dyDescent="0.25">
      <c r="A1022" s="53">
        <v>31.79</v>
      </c>
      <c r="B1022" s="42">
        <v>1756</v>
      </c>
      <c r="C1022" s="43" t="str">
        <f t="shared" si="25"/>
        <v>Tech Sheet</v>
      </c>
      <c r="D1022" s="44" t="s">
        <v>90</v>
      </c>
      <c r="E1022" s="48" t="s">
        <v>359</v>
      </c>
      <c r="F1022" s="49" t="s">
        <v>358</v>
      </c>
      <c r="G1022" s="10">
        <v>2021</v>
      </c>
      <c r="H1022" s="11" t="s">
        <v>146</v>
      </c>
      <c r="I1022" s="10" t="s">
        <v>40</v>
      </c>
      <c r="J1022" s="11" t="s">
        <v>41</v>
      </c>
      <c r="K1022" s="10" t="s">
        <v>311</v>
      </c>
      <c r="L1022" s="10" t="s">
        <v>149</v>
      </c>
      <c r="M1022" s="12" t="s">
        <v>329</v>
      </c>
      <c r="N1022" s="12">
        <v>0.14499999999999999</v>
      </c>
      <c r="O1022" s="11" t="s">
        <v>37</v>
      </c>
      <c r="P1022" s="11" t="s">
        <v>37</v>
      </c>
      <c r="Q1022" s="11" t="s">
        <v>28</v>
      </c>
      <c r="R1022" s="11" t="s">
        <v>37</v>
      </c>
      <c r="S1022" s="11" t="s">
        <v>37</v>
      </c>
      <c r="T1022" s="10" t="s">
        <v>28</v>
      </c>
      <c r="U1022" s="13">
        <v>75</v>
      </c>
      <c r="V1022" s="14">
        <v>6</v>
      </c>
      <c r="W1022" s="14">
        <v>12</v>
      </c>
      <c r="X1022" s="14" t="s">
        <v>28</v>
      </c>
    </row>
    <row r="1023" spans="1:24" s="15" customFormat="1" ht="42" customHeight="1" x14ac:dyDescent="0.25">
      <c r="A1023" s="53">
        <v>31.79</v>
      </c>
      <c r="B1023" s="42">
        <v>3755</v>
      </c>
      <c r="C1023" s="43" t="str">
        <f t="shared" si="25"/>
        <v>Tech Sheet</v>
      </c>
      <c r="D1023" s="44" t="s">
        <v>54</v>
      </c>
      <c r="E1023" s="48" t="s">
        <v>1043</v>
      </c>
      <c r="F1023" s="49" t="s">
        <v>1044</v>
      </c>
      <c r="G1023" s="10">
        <v>2023</v>
      </c>
      <c r="H1023" s="11" t="s">
        <v>55</v>
      </c>
      <c r="I1023" s="10" t="s">
        <v>40</v>
      </c>
      <c r="J1023" s="11" t="s">
        <v>41</v>
      </c>
      <c r="K1023" s="10" t="s">
        <v>398</v>
      </c>
      <c r="L1023" s="10" t="s">
        <v>427</v>
      </c>
      <c r="M1023" s="12" t="s">
        <v>958</v>
      </c>
      <c r="N1023" s="12">
        <v>0.125</v>
      </c>
      <c r="O1023" s="11" t="s">
        <v>37</v>
      </c>
      <c r="P1023" s="11" t="s">
        <v>37</v>
      </c>
      <c r="Q1023" s="11" t="s">
        <v>28</v>
      </c>
      <c r="R1023" s="11" t="s">
        <v>37</v>
      </c>
      <c r="S1023" s="11" t="s">
        <v>28</v>
      </c>
      <c r="T1023" s="10" t="s">
        <v>28</v>
      </c>
      <c r="U1023" s="13">
        <v>75</v>
      </c>
      <c r="V1023" s="14">
        <v>6</v>
      </c>
      <c r="W1023" s="14">
        <v>28</v>
      </c>
      <c r="X1023" s="14" t="s">
        <v>28</v>
      </c>
    </row>
    <row r="1024" spans="1:24" s="15" customFormat="1" ht="42" customHeight="1" x14ac:dyDescent="0.25">
      <c r="A1024" s="53">
        <v>31.83</v>
      </c>
      <c r="B1024" s="42">
        <v>3470</v>
      </c>
      <c r="C1024" s="43" t="str">
        <f t="shared" si="25"/>
        <v>Tech Sheet</v>
      </c>
      <c r="D1024" s="44" t="s">
        <v>90</v>
      </c>
      <c r="E1024" s="48" t="s">
        <v>923</v>
      </c>
      <c r="F1024" s="49" t="s">
        <v>924</v>
      </c>
      <c r="G1024" s="10">
        <v>2022</v>
      </c>
      <c r="H1024" s="11" t="s">
        <v>138</v>
      </c>
      <c r="I1024" s="10" t="s">
        <v>40</v>
      </c>
      <c r="J1024" s="11" t="s">
        <v>41</v>
      </c>
      <c r="K1024" s="10" t="s">
        <v>920</v>
      </c>
      <c r="L1024" s="10" t="s">
        <v>149</v>
      </c>
      <c r="M1024" s="12" t="s">
        <v>329</v>
      </c>
      <c r="N1024" s="12">
        <v>0.14499999999999999</v>
      </c>
      <c r="O1024" s="11" t="s">
        <v>37</v>
      </c>
      <c r="P1024" s="11" t="s">
        <v>37</v>
      </c>
      <c r="Q1024" s="11" t="s">
        <v>28</v>
      </c>
      <c r="R1024" s="11" t="s">
        <v>37</v>
      </c>
      <c r="S1024" s="11" t="s">
        <v>28</v>
      </c>
      <c r="T1024" s="10" t="s">
        <v>28</v>
      </c>
      <c r="U1024" s="13">
        <v>75</v>
      </c>
      <c r="V1024" s="14">
        <v>6</v>
      </c>
      <c r="W1024" s="14">
        <v>25</v>
      </c>
      <c r="X1024" s="14" t="s">
        <v>28</v>
      </c>
    </row>
    <row r="1025" spans="1:24" s="15" customFormat="1" ht="42" customHeight="1" x14ac:dyDescent="0.25">
      <c r="A1025" s="53">
        <v>31.99</v>
      </c>
      <c r="B1025" s="42">
        <v>1314</v>
      </c>
      <c r="C1025" s="43" t="str">
        <f t="shared" si="25"/>
        <v>Tech Sheet</v>
      </c>
      <c r="D1025" s="44" t="s">
        <v>54</v>
      </c>
      <c r="E1025" s="48" t="s">
        <v>193</v>
      </c>
      <c r="F1025" s="49" t="s">
        <v>194</v>
      </c>
      <c r="G1025" s="10">
        <v>2023</v>
      </c>
      <c r="H1025" s="11" t="s">
        <v>164</v>
      </c>
      <c r="I1025" s="10" t="s">
        <v>40</v>
      </c>
      <c r="J1025" s="11" t="s">
        <v>29</v>
      </c>
      <c r="K1025" s="10" t="s">
        <v>173</v>
      </c>
      <c r="L1025" s="10" t="s">
        <v>81</v>
      </c>
      <c r="M1025" s="12" t="s">
        <v>82</v>
      </c>
      <c r="N1025" s="12">
        <v>0.125</v>
      </c>
      <c r="O1025" s="11" t="s">
        <v>37</v>
      </c>
      <c r="P1025" s="11" t="s">
        <v>37</v>
      </c>
      <c r="Q1025" s="11" t="s">
        <v>28</v>
      </c>
      <c r="R1025" s="11" t="s">
        <v>37</v>
      </c>
      <c r="S1025" s="11" t="s">
        <v>28</v>
      </c>
      <c r="T1025" s="10" t="s">
        <v>28</v>
      </c>
      <c r="U1025" s="13">
        <v>75</v>
      </c>
      <c r="V1025" s="14">
        <v>6</v>
      </c>
      <c r="W1025" s="14">
        <v>15</v>
      </c>
      <c r="X1025" s="14" t="s">
        <v>28</v>
      </c>
    </row>
    <row r="1026" spans="1:24" s="15" customFormat="1" ht="42" customHeight="1" x14ac:dyDescent="0.25">
      <c r="A1026" s="53">
        <v>31.99</v>
      </c>
      <c r="B1026" s="42">
        <v>1314</v>
      </c>
      <c r="C1026" s="43" t="str">
        <f t="shared" si="25"/>
        <v>Tech Sheet</v>
      </c>
      <c r="D1026" s="44" t="s">
        <v>54</v>
      </c>
      <c r="E1026" s="48" t="s">
        <v>193</v>
      </c>
      <c r="F1026" s="49" t="s">
        <v>195</v>
      </c>
      <c r="G1026" s="10">
        <v>2024</v>
      </c>
      <c r="H1026" s="11" t="s">
        <v>164</v>
      </c>
      <c r="I1026" s="10" t="s">
        <v>40</v>
      </c>
      <c r="J1026" s="11" t="s">
        <v>29</v>
      </c>
      <c r="K1026" s="10" t="s">
        <v>173</v>
      </c>
      <c r="L1026" s="10" t="s">
        <v>81</v>
      </c>
      <c r="M1026" s="12" t="s">
        <v>82</v>
      </c>
      <c r="N1026" s="12">
        <v>0.125</v>
      </c>
      <c r="O1026" s="11" t="s">
        <v>39</v>
      </c>
      <c r="P1026" s="11" t="s">
        <v>39</v>
      </c>
      <c r="Q1026" s="11" t="s">
        <v>39</v>
      </c>
      <c r="R1026" s="11" t="s">
        <v>37</v>
      </c>
      <c r="S1026" s="11" t="s">
        <v>28</v>
      </c>
      <c r="T1026" s="10" t="s">
        <v>28</v>
      </c>
      <c r="U1026" s="13">
        <v>75</v>
      </c>
      <c r="V1026" s="14">
        <v>6</v>
      </c>
      <c r="W1026" s="14">
        <v>15</v>
      </c>
      <c r="X1026" s="14" t="s">
        <v>28</v>
      </c>
    </row>
    <row r="1027" spans="1:24" s="15" customFormat="1" ht="42" customHeight="1" x14ac:dyDescent="0.25">
      <c r="A1027" s="53">
        <v>31.99</v>
      </c>
      <c r="B1027" s="42">
        <v>2199</v>
      </c>
      <c r="C1027" s="43" t="str">
        <f t="shared" si="25"/>
        <v>Tech Sheet</v>
      </c>
      <c r="D1027" s="44" t="s">
        <v>90</v>
      </c>
      <c r="E1027" s="48" t="s">
        <v>466</v>
      </c>
      <c r="F1027" s="49" t="s">
        <v>469</v>
      </c>
      <c r="G1027" s="10">
        <v>2021</v>
      </c>
      <c r="H1027" s="11" t="s">
        <v>447</v>
      </c>
      <c r="I1027" s="10" t="s">
        <v>40</v>
      </c>
      <c r="J1027" s="11" t="s">
        <v>41</v>
      </c>
      <c r="K1027" s="10" t="s">
        <v>459</v>
      </c>
      <c r="L1027" s="10" t="s">
        <v>467</v>
      </c>
      <c r="M1027" s="12" t="s">
        <v>468</v>
      </c>
      <c r="N1027" s="12">
        <v>0.115</v>
      </c>
      <c r="O1027" s="11" t="s">
        <v>37</v>
      </c>
      <c r="P1027" s="11" t="s">
        <v>37</v>
      </c>
      <c r="Q1027" s="11" t="s">
        <v>28</v>
      </c>
      <c r="R1027" s="11" t="s">
        <v>37</v>
      </c>
      <c r="S1027" s="11" t="s">
        <v>28</v>
      </c>
      <c r="T1027" s="10" t="s">
        <v>37</v>
      </c>
      <c r="U1027" s="13">
        <v>75</v>
      </c>
      <c r="V1027" s="14">
        <v>6</v>
      </c>
      <c r="W1027" s="14">
        <v>14</v>
      </c>
      <c r="X1027" s="14" t="s">
        <v>28</v>
      </c>
    </row>
    <row r="1028" spans="1:24" s="15" customFormat="1" ht="42" customHeight="1" x14ac:dyDescent="0.25">
      <c r="A1028" s="53">
        <v>31.99</v>
      </c>
      <c r="B1028" s="42">
        <v>2199</v>
      </c>
      <c r="C1028" s="43" t="str">
        <f t="shared" si="25"/>
        <v>Tech Sheet</v>
      </c>
      <c r="D1028" s="44" t="s">
        <v>90</v>
      </c>
      <c r="E1028" s="48" t="s">
        <v>466</v>
      </c>
      <c r="F1028" s="49" t="s">
        <v>469</v>
      </c>
      <c r="G1028" s="10">
        <v>2023</v>
      </c>
      <c r="H1028" s="11" t="s">
        <v>447</v>
      </c>
      <c r="I1028" s="10" t="s">
        <v>40</v>
      </c>
      <c r="J1028" s="11" t="s">
        <v>41</v>
      </c>
      <c r="K1028" s="10" t="s">
        <v>459</v>
      </c>
      <c r="L1028" s="10" t="s">
        <v>467</v>
      </c>
      <c r="M1028" s="12" t="s">
        <v>468</v>
      </c>
      <c r="N1028" s="12">
        <v>0.115</v>
      </c>
      <c r="O1028" s="11" t="s">
        <v>39</v>
      </c>
      <c r="P1028" s="11" t="s">
        <v>39</v>
      </c>
      <c r="Q1028" s="11" t="s">
        <v>39</v>
      </c>
      <c r="R1028" s="11" t="s">
        <v>37</v>
      </c>
      <c r="S1028" s="11" t="s">
        <v>28</v>
      </c>
      <c r="T1028" s="10" t="s">
        <v>37</v>
      </c>
      <c r="U1028" s="13">
        <v>75</v>
      </c>
      <c r="V1028" s="14">
        <v>6</v>
      </c>
      <c r="W1028" s="14">
        <v>14</v>
      </c>
      <c r="X1028" s="14" t="s">
        <v>28</v>
      </c>
    </row>
    <row r="1029" spans="1:24" s="15" customFormat="1" ht="42" customHeight="1" x14ac:dyDescent="0.25">
      <c r="A1029" s="53">
        <v>31.99</v>
      </c>
      <c r="B1029" s="42">
        <v>2407</v>
      </c>
      <c r="C1029" s="43" t="str">
        <f t="shared" si="25"/>
        <v>Tech Sheet</v>
      </c>
      <c r="D1029" s="44" t="s">
        <v>73</v>
      </c>
      <c r="E1029" s="48" t="s">
        <v>497</v>
      </c>
      <c r="F1029" s="49" t="s">
        <v>498</v>
      </c>
      <c r="G1029" s="10">
        <v>2023</v>
      </c>
      <c r="H1029" s="11" t="s">
        <v>220</v>
      </c>
      <c r="I1029" s="10" t="s">
        <v>40</v>
      </c>
      <c r="J1029" s="11" t="s">
        <v>41</v>
      </c>
      <c r="K1029" s="10" t="s">
        <v>490</v>
      </c>
      <c r="L1029" s="10" t="s">
        <v>178</v>
      </c>
      <c r="M1029" s="12" t="s">
        <v>179</v>
      </c>
      <c r="N1029" s="12">
        <v>0.13</v>
      </c>
      <c r="O1029" s="11" t="s">
        <v>37</v>
      </c>
      <c r="P1029" s="11" t="s">
        <v>37</v>
      </c>
      <c r="Q1029" s="11" t="s">
        <v>37</v>
      </c>
      <c r="R1029" s="11" t="s">
        <v>37</v>
      </c>
      <c r="S1029" s="11" t="s">
        <v>28</v>
      </c>
      <c r="T1029" s="10" t="s">
        <v>28</v>
      </c>
      <c r="U1029" s="13">
        <v>75</v>
      </c>
      <c r="V1029" s="14">
        <v>12</v>
      </c>
      <c r="W1029" s="14">
        <v>7</v>
      </c>
      <c r="X1029" s="14" t="s">
        <v>28</v>
      </c>
    </row>
    <row r="1030" spans="1:24" s="15" customFormat="1" ht="42" customHeight="1" x14ac:dyDescent="0.25">
      <c r="A1030" s="53">
        <v>31.99</v>
      </c>
      <c r="B1030" s="42">
        <v>3755</v>
      </c>
      <c r="C1030" s="43" t="str">
        <f t="shared" si="25"/>
        <v>Tech Sheet</v>
      </c>
      <c r="D1030" s="44" t="s">
        <v>54</v>
      </c>
      <c r="E1030" s="48" t="s">
        <v>1043</v>
      </c>
      <c r="F1030" s="49" t="s">
        <v>1044</v>
      </c>
      <c r="G1030" s="10">
        <v>2024</v>
      </c>
      <c r="H1030" s="11" t="s">
        <v>55</v>
      </c>
      <c r="I1030" s="10" t="s">
        <v>40</v>
      </c>
      <c r="J1030" s="11" t="s">
        <v>41</v>
      </c>
      <c r="K1030" s="10" t="s">
        <v>398</v>
      </c>
      <c r="L1030" s="10" t="s">
        <v>427</v>
      </c>
      <c r="M1030" s="12" t="s">
        <v>958</v>
      </c>
      <c r="N1030" s="12">
        <v>0.13</v>
      </c>
      <c r="O1030" s="11" t="s">
        <v>39</v>
      </c>
      <c r="P1030" s="11" t="s">
        <v>39</v>
      </c>
      <c r="Q1030" s="11" t="s">
        <v>28</v>
      </c>
      <c r="R1030" s="11" t="s">
        <v>37</v>
      </c>
      <c r="S1030" s="11" t="s">
        <v>28</v>
      </c>
      <c r="T1030" s="10" t="s">
        <v>28</v>
      </c>
      <c r="U1030" s="13">
        <v>75</v>
      </c>
      <c r="V1030" s="14">
        <v>6</v>
      </c>
      <c r="W1030" s="14">
        <v>28</v>
      </c>
      <c r="X1030" s="14" t="s">
        <v>28</v>
      </c>
    </row>
    <row r="1031" spans="1:24" s="15" customFormat="1" ht="42" customHeight="1" x14ac:dyDescent="0.25">
      <c r="A1031" s="53">
        <v>31.99</v>
      </c>
      <c r="B1031" s="42">
        <v>5471</v>
      </c>
      <c r="C1031" s="43" t="str">
        <f t="shared" si="25"/>
        <v>Tech Sheet</v>
      </c>
      <c r="D1031" s="44" t="s">
        <v>54</v>
      </c>
      <c r="E1031" s="48" t="s">
        <v>1839</v>
      </c>
      <c r="F1031" s="49" t="s">
        <v>1840</v>
      </c>
      <c r="G1031" s="10">
        <v>2023</v>
      </c>
      <c r="H1031" s="11" t="s">
        <v>55</v>
      </c>
      <c r="I1031" s="10" t="s">
        <v>40</v>
      </c>
      <c r="J1031" s="11" t="s">
        <v>41</v>
      </c>
      <c r="K1031" s="10" t="s">
        <v>398</v>
      </c>
      <c r="L1031" s="10" t="s">
        <v>1537</v>
      </c>
      <c r="M1031" s="12" t="s">
        <v>1538</v>
      </c>
      <c r="N1031" s="12">
        <v>0.13500000000000001</v>
      </c>
      <c r="O1031" s="11" t="s">
        <v>37</v>
      </c>
      <c r="P1031" s="11" t="s">
        <v>37</v>
      </c>
      <c r="Q1031" s="11" t="s">
        <v>28</v>
      </c>
      <c r="R1031" s="11" t="s">
        <v>37</v>
      </c>
      <c r="S1031" s="11" t="s">
        <v>28</v>
      </c>
      <c r="T1031" s="10" t="s">
        <v>28</v>
      </c>
      <c r="U1031" s="13">
        <v>75</v>
      </c>
      <c r="V1031" s="14">
        <v>6</v>
      </c>
      <c r="W1031" s="14">
        <v>28</v>
      </c>
      <c r="X1031" s="14" t="s">
        <v>28</v>
      </c>
    </row>
    <row r="1032" spans="1:24" s="15" customFormat="1" ht="42" customHeight="1" x14ac:dyDescent="0.25">
      <c r="A1032" s="53">
        <v>31.99</v>
      </c>
      <c r="B1032" s="42">
        <v>5660</v>
      </c>
      <c r="C1032" s="43" t="str">
        <f t="shared" si="25"/>
        <v>Tech Sheet</v>
      </c>
      <c r="D1032" s="44" t="s">
        <v>251</v>
      </c>
      <c r="E1032" s="48" t="s">
        <v>2088</v>
      </c>
      <c r="F1032" s="49" t="s">
        <v>2089</v>
      </c>
      <c r="G1032" s="10">
        <v>2023</v>
      </c>
      <c r="H1032" s="11" t="s">
        <v>2084</v>
      </c>
      <c r="I1032" s="10" t="s">
        <v>40</v>
      </c>
      <c r="J1032" s="11" t="s">
        <v>29</v>
      </c>
      <c r="K1032" s="10" t="s">
        <v>2085</v>
      </c>
      <c r="L1032" s="10" t="s">
        <v>205</v>
      </c>
      <c r="M1032" s="12" t="s">
        <v>206</v>
      </c>
      <c r="N1032" s="12">
        <v>0.125</v>
      </c>
      <c r="O1032" s="11" t="s">
        <v>37</v>
      </c>
      <c r="P1032" s="11" t="s">
        <v>37</v>
      </c>
      <c r="Q1032" s="11" t="s">
        <v>28</v>
      </c>
      <c r="R1032" s="11" t="s">
        <v>28</v>
      </c>
      <c r="S1032" s="11" t="s">
        <v>28</v>
      </c>
      <c r="T1032" s="10" t="s">
        <v>28</v>
      </c>
      <c r="U1032" s="13">
        <v>75</v>
      </c>
      <c r="V1032" s="14">
        <v>6</v>
      </c>
      <c r="W1032" s="14">
        <v>0</v>
      </c>
      <c r="X1032" s="14" t="s">
        <v>28</v>
      </c>
    </row>
    <row r="1033" spans="1:24" s="15" customFormat="1" ht="42" customHeight="1" x14ac:dyDescent="0.25">
      <c r="A1033" s="53">
        <v>31.99</v>
      </c>
      <c r="B1033" s="42">
        <v>5660</v>
      </c>
      <c r="C1033" s="43" t="str">
        <f t="shared" si="25"/>
        <v>Tech Sheet</v>
      </c>
      <c r="D1033" s="44" t="s">
        <v>251</v>
      </c>
      <c r="E1033" s="48" t="s">
        <v>2088</v>
      </c>
      <c r="F1033" s="49" t="s">
        <v>2089</v>
      </c>
      <c r="G1033" s="10">
        <v>2024</v>
      </c>
      <c r="H1033" s="11" t="s">
        <v>2084</v>
      </c>
      <c r="I1033" s="10" t="s">
        <v>40</v>
      </c>
      <c r="J1033" s="11" t="s">
        <v>29</v>
      </c>
      <c r="K1033" s="10" t="s">
        <v>2085</v>
      </c>
      <c r="L1033" s="10" t="s">
        <v>205</v>
      </c>
      <c r="M1033" s="12" t="s">
        <v>206</v>
      </c>
      <c r="N1033" s="12">
        <v>0.125</v>
      </c>
      <c r="O1033" s="11" t="s">
        <v>39</v>
      </c>
      <c r="P1033" s="11" t="s">
        <v>39</v>
      </c>
      <c r="Q1033" s="11" t="s">
        <v>39</v>
      </c>
      <c r="R1033" s="11" t="s">
        <v>28</v>
      </c>
      <c r="S1033" s="11" t="s">
        <v>28</v>
      </c>
      <c r="T1033" s="10" t="s">
        <v>28</v>
      </c>
      <c r="U1033" s="13">
        <v>75</v>
      </c>
      <c r="V1033" s="14">
        <v>6</v>
      </c>
      <c r="W1033" s="14">
        <v>0</v>
      </c>
      <c r="X1033" s="14" t="s">
        <v>28</v>
      </c>
    </row>
    <row r="1034" spans="1:24" s="15" customFormat="1" ht="42" customHeight="1" x14ac:dyDescent="0.25">
      <c r="A1034" s="53">
        <v>32</v>
      </c>
      <c r="B1034" s="42">
        <v>4948</v>
      </c>
      <c r="C1034" s="43" t="str">
        <f t="shared" si="25"/>
        <v>Tech Sheet</v>
      </c>
      <c r="D1034" s="44" t="s">
        <v>73</v>
      </c>
      <c r="E1034" s="48" t="s">
        <v>1591</v>
      </c>
      <c r="F1034" s="49" t="s">
        <v>1592</v>
      </c>
      <c r="G1034" s="10">
        <v>2023</v>
      </c>
      <c r="H1034" s="11" t="s">
        <v>220</v>
      </c>
      <c r="I1034" s="10" t="s">
        <v>40</v>
      </c>
      <c r="J1034" s="11" t="s">
        <v>29</v>
      </c>
      <c r="K1034" s="10" t="s">
        <v>487</v>
      </c>
      <c r="L1034" s="10" t="s">
        <v>81</v>
      </c>
      <c r="M1034" s="12" t="s">
        <v>82</v>
      </c>
      <c r="N1034" s="12">
        <v>0.125</v>
      </c>
      <c r="O1034" s="11" t="s">
        <v>37</v>
      </c>
      <c r="P1034" s="11" t="s">
        <v>37</v>
      </c>
      <c r="Q1034" s="11" t="s">
        <v>37</v>
      </c>
      <c r="R1034" s="11" t="s">
        <v>37</v>
      </c>
      <c r="S1034" s="11" t="s">
        <v>37</v>
      </c>
      <c r="T1034" s="10" t="s">
        <v>28</v>
      </c>
      <c r="U1034" s="13">
        <v>75</v>
      </c>
      <c r="V1034" s="14">
        <v>12</v>
      </c>
      <c r="W1034" s="14">
        <v>7</v>
      </c>
      <c r="X1034" s="14" t="s">
        <v>28</v>
      </c>
    </row>
    <row r="1035" spans="1:24" s="15" customFormat="1" ht="42" customHeight="1" x14ac:dyDescent="0.25">
      <c r="A1035" s="53">
        <v>32</v>
      </c>
      <c r="B1035" s="42">
        <v>5676</v>
      </c>
      <c r="C1035" s="43" t="str">
        <f t="shared" si="25"/>
        <v>Tech Sheet</v>
      </c>
      <c r="D1035" s="44" t="s">
        <v>1365</v>
      </c>
      <c r="E1035" s="48" t="s">
        <v>2102</v>
      </c>
      <c r="F1035" s="49" t="s">
        <v>2103</v>
      </c>
      <c r="G1035" s="10">
        <v>2023</v>
      </c>
      <c r="H1035" s="11" t="s">
        <v>1366</v>
      </c>
      <c r="I1035" s="10" t="s">
        <v>40</v>
      </c>
      <c r="J1035" s="11" t="s">
        <v>41</v>
      </c>
      <c r="K1035" s="10" t="s">
        <v>2099</v>
      </c>
      <c r="L1035" s="10" t="s">
        <v>178</v>
      </c>
      <c r="M1035" s="12" t="s">
        <v>179</v>
      </c>
      <c r="N1035" s="12">
        <v>0.12</v>
      </c>
      <c r="O1035" s="11" t="s">
        <v>37</v>
      </c>
      <c r="P1035" s="11" t="s">
        <v>37</v>
      </c>
      <c r="Q1035" s="11" t="s">
        <v>28</v>
      </c>
      <c r="R1035" s="11" t="s">
        <v>28</v>
      </c>
      <c r="S1035" s="11" t="s">
        <v>28</v>
      </c>
      <c r="T1035" s="10" t="s">
        <v>28</v>
      </c>
      <c r="U1035" s="13">
        <v>75</v>
      </c>
      <c r="V1035" s="14">
        <v>6</v>
      </c>
      <c r="W1035" s="14">
        <v>12</v>
      </c>
      <c r="X1035" s="14" t="s">
        <v>28</v>
      </c>
    </row>
    <row r="1036" spans="1:24" s="15" customFormat="1" ht="42" customHeight="1" x14ac:dyDescent="0.25">
      <c r="A1036" s="53">
        <v>32.01</v>
      </c>
      <c r="B1036" s="42">
        <v>4584</v>
      </c>
      <c r="C1036" s="43" t="str">
        <f t="shared" si="25"/>
        <v>Tech Sheet</v>
      </c>
      <c r="D1036" s="44" t="s">
        <v>90</v>
      </c>
      <c r="E1036" s="48" t="s">
        <v>1381</v>
      </c>
      <c r="F1036" s="49" t="s">
        <v>1383</v>
      </c>
      <c r="G1036" s="10">
        <v>2022</v>
      </c>
      <c r="H1036" s="11" t="s">
        <v>146</v>
      </c>
      <c r="I1036" s="10" t="s">
        <v>40</v>
      </c>
      <c r="J1036" s="11" t="s">
        <v>29</v>
      </c>
      <c r="K1036" s="10" t="s">
        <v>782</v>
      </c>
      <c r="L1036" s="10" t="s">
        <v>313</v>
      </c>
      <c r="M1036" s="12" t="s">
        <v>1382</v>
      </c>
      <c r="N1036" s="12">
        <v>0.13900000000000001</v>
      </c>
      <c r="O1036" s="11" t="s">
        <v>37</v>
      </c>
      <c r="P1036" s="11" t="s">
        <v>37</v>
      </c>
      <c r="Q1036" s="11" t="s">
        <v>28</v>
      </c>
      <c r="R1036" s="11" t="s">
        <v>37</v>
      </c>
      <c r="S1036" s="11" t="s">
        <v>28</v>
      </c>
      <c r="T1036" s="10" t="s">
        <v>28</v>
      </c>
      <c r="U1036" s="13">
        <v>75</v>
      </c>
      <c r="V1036" s="14">
        <v>6</v>
      </c>
      <c r="W1036" s="14">
        <v>19</v>
      </c>
      <c r="X1036" s="14" t="s">
        <v>28</v>
      </c>
    </row>
    <row r="1037" spans="1:24" s="15" customFormat="1" ht="42" customHeight="1" x14ac:dyDescent="0.25">
      <c r="A1037" s="53">
        <v>32.090000000000003</v>
      </c>
      <c r="B1037" s="42">
        <v>5717</v>
      </c>
      <c r="C1037" s="43" t="str">
        <f t="shared" si="25"/>
        <v>Tech Sheet</v>
      </c>
      <c r="D1037" s="44" t="s">
        <v>73</v>
      </c>
      <c r="E1037" s="48" t="s">
        <v>2147</v>
      </c>
      <c r="F1037" s="49" t="s">
        <v>2149</v>
      </c>
      <c r="G1037" s="10">
        <v>2023</v>
      </c>
      <c r="H1037" s="11" t="s">
        <v>424</v>
      </c>
      <c r="I1037" s="10" t="s">
        <v>40</v>
      </c>
      <c r="J1037" s="11" t="s">
        <v>29</v>
      </c>
      <c r="K1037" s="10" t="s">
        <v>1979</v>
      </c>
      <c r="L1037" s="10" t="s">
        <v>1653</v>
      </c>
      <c r="M1037" s="12" t="s">
        <v>2148</v>
      </c>
      <c r="N1037" s="12">
        <v>0.13500000000000001</v>
      </c>
      <c r="O1037" s="11" t="s">
        <v>39</v>
      </c>
      <c r="P1037" s="11" t="s">
        <v>39</v>
      </c>
      <c r="Q1037" s="11" t="s">
        <v>37</v>
      </c>
      <c r="R1037" s="11" t="s">
        <v>37</v>
      </c>
      <c r="S1037" s="11" t="s">
        <v>37</v>
      </c>
      <c r="T1037" s="10" t="s">
        <v>28</v>
      </c>
      <c r="U1037" s="13">
        <v>75</v>
      </c>
      <c r="V1037" s="14">
        <v>6</v>
      </c>
      <c r="W1037" s="14">
        <v>12</v>
      </c>
      <c r="X1037" s="14" t="s">
        <v>28</v>
      </c>
    </row>
    <row r="1038" spans="1:24" s="15" customFormat="1" ht="42" customHeight="1" x14ac:dyDescent="0.25">
      <c r="A1038" s="53">
        <v>32.5</v>
      </c>
      <c r="B1038" s="42">
        <v>3594</v>
      </c>
      <c r="C1038" s="43" t="str">
        <f t="shared" si="25"/>
        <v>Tech Sheet</v>
      </c>
      <c r="D1038" s="44" t="s">
        <v>73</v>
      </c>
      <c r="E1038" s="48" t="s">
        <v>972</v>
      </c>
      <c r="F1038" s="49" t="s">
        <v>973</v>
      </c>
      <c r="G1038" s="10">
        <v>2023</v>
      </c>
      <c r="H1038" s="11" t="s">
        <v>98</v>
      </c>
      <c r="I1038" s="10" t="s">
        <v>40</v>
      </c>
      <c r="J1038" s="11" t="s">
        <v>29</v>
      </c>
      <c r="K1038" s="10" t="s">
        <v>971</v>
      </c>
      <c r="L1038" s="10" t="s">
        <v>101</v>
      </c>
      <c r="M1038" s="12" t="s">
        <v>102</v>
      </c>
      <c r="N1038" s="12">
        <v>0.13</v>
      </c>
      <c r="O1038" s="11" t="s">
        <v>37</v>
      </c>
      <c r="P1038" s="11" t="s">
        <v>37</v>
      </c>
      <c r="Q1038" s="11" t="s">
        <v>28</v>
      </c>
      <c r="R1038" s="11" t="s">
        <v>28</v>
      </c>
      <c r="S1038" s="11" t="s">
        <v>28</v>
      </c>
      <c r="T1038" s="10" t="s">
        <v>28</v>
      </c>
      <c r="U1038" s="13">
        <v>75</v>
      </c>
      <c r="V1038" s="14">
        <v>6</v>
      </c>
      <c r="W1038" s="14">
        <v>25</v>
      </c>
      <c r="X1038" s="14" t="s">
        <v>28</v>
      </c>
    </row>
    <row r="1039" spans="1:24" s="15" customFormat="1" ht="42" customHeight="1" x14ac:dyDescent="0.25">
      <c r="A1039" s="53">
        <v>32.5</v>
      </c>
      <c r="B1039" s="42">
        <v>3594</v>
      </c>
      <c r="C1039" s="43" t="str">
        <f t="shared" si="25"/>
        <v>Tech Sheet</v>
      </c>
      <c r="D1039" s="44" t="s">
        <v>73</v>
      </c>
      <c r="E1039" s="48" t="s">
        <v>972</v>
      </c>
      <c r="F1039" s="49" t="s">
        <v>973</v>
      </c>
      <c r="G1039" s="10">
        <v>2024</v>
      </c>
      <c r="H1039" s="11" t="s">
        <v>98</v>
      </c>
      <c r="I1039" s="10" t="s">
        <v>40</v>
      </c>
      <c r="J1039" s="11" t="s">
        <v>29</v>
      </c>
      <c r="K1039" s="10" t="s">
        <v>971</v>
      </c>
      <c r="L1039" s="10" t="s">
        <v>101</v>
      </c>
      <c r="M1039" s="12" t="s">
        <v>102</v>
      </c>
      <c r="N1039" s="12">
        <v>0.13</v>
      </c>
      <c r="O1039" s="11" t="s">
        <v>39</v>
      </c>
      <c r="P1039" s="11" t="s">
        <v>39</v>
      </c>
      <c r="Q1039" s="11" t="s">
        <v>39</v>
      </c>
      <c r="R1039" s="11" t="s">
        <v>28</v>
      </c>
      <c r="S1039" s="11" t="s">
        <v>28</v>
      </c>
      <c r="T1039" s="10" t="s">
        <v>28</v>
      </c>
      <c r="U1039" s="13">
        <v>75</v>
      </c>
      <c r="V1039" s="14">
        <v>6</v>
      </c>
      <c r="W1039" s="14">
        <v>25</v>
      </c>
      <c r="X1039" s="14" t="s">
        <v>28</v>
      </c>
    </row>
    <row r="1040" spans="1:24" s="15" customFormat="1" ht="42" customHeight="1" x14ac:dyDescent="0.25">
      <c r="A1040" s="53">
        <v>32.5</v>
      </c>
      <c r="B1040" s="42">
        <v>4699</v>
      </c>
      <c r="C1040" s="43" t="str">
        <f t="shared" si="25"/>
        <v>Tech Sheet</v>
      </c>
      <c r="D1040" s="44" t="s">
        <v>73</v>
      </c>
      <c r="E1040" s="48" t="s">
        <v>1446</v>
      </c>
      <c r="F1040" s="49" t="s">
        <v>1447</v>
      </c>
      <c r="G1040" s="10">
        <v>2023</v>
      </c>
      <c r="H1040" s="11" t="s">
        <v>220</v>
      </c>
      <c r="I1040" s="10" t="s">
        <v>40</v>
      </c>
      <c r="J1040" s="11" t="s">
        <v>29</v>
      </c>
      <c r="K1040" s="10" t="s">
        <v>1268</v>
      </c>
      <c r="L1040" s="10" t="s">
        <v>1282</v>
      </c>
      <c r="M1040" s="12" t="s">
        <v>1283</v>
      </c>
      <c r="N1040" s="12">
        <v>0.125</v>
      </c>
      <c r="O1040" s="11" t="s">
        <v>37</v>
      </c>
      <c r="P1040" s="11" t="s">
        <v>37</v>
      </c>
      <c r="Q1040" s="11" t="s">
        <v>28</v>
      </c>
      <c r="R1040" s="11" t="s">
        <v>28</v>
      </c>
      <c r="S1040" s="11" t="s">
        <v>28</v>
      </c>
      <c r="T1040" s="10" t="s">
        <v>28</v>
      </c>
      <c r="U1040" s="13">
        <v>75</v>
      </c>
      <c r="V1040" s="14">
        <v>6</v>
      </c>
      <c r="W1040" s="14">
        <v>0</v>
      </c>
      <c r="X1040" s="14" t="s">
        <v>28</v>
      </c>
    </row>
    <row r="1041" spans="1:24" s="15" customFormat="1" ht="42" customHeight="1" x14ac:dyDescent="0.25">
      <c r="A1041" s="53">
        <v>32.5</v>
      </c>
      <c r="B1041" s="42">
        <v>4699</v>
      </c>
      <c r="C1041" s="43" t="str">
        <f t="shared" si="25"/>
        <v>Tech Sheet</v>
      </c>
      <c r="D1041" s="44" t="s">
        <v>73</v>
      </c>
      <c r="E1041" s="48" t="s">
        <v>1446</v>
      </c>
      <c r="F1041" s="49" t="s">
        <v>1447</v>
      </c>
      <c r="G1041" s="10">
        <v>2024</v>
      </c>
      <c r="H1041" s="11" t="s">
        <v>220</v>
      </c>
      <c r="I1041" s="10" t="s">
        <v>40</v>
      </c>
      <c r="J1041" s="11" t="s">
        <v>29</v>
      </c>
      <c r="K1041" s="10" t="s">
        <v>1268</v>
      </c>
      <c r="L1041" s="10" t="s">
        <v>1282</v>
      </c>
      <c r="M1041" s="12" t="s">
        <v>1283</v>
      </c>
      <c r="N1041" s="12">
        <v>0.125</v>
      </c>
      <c r="O1041" s="11" t="s">
        <v>39</v>
      </c>
      <c r="P1041" s="11" t="s">
        <v>39</v>
      </c>
      <c r="Q1041" s="11" t="s">
        <v>39</v>
      </c>
      <c r="R1041" s="11" t="s">
        <v>28</v>
      </c>
      <c r="S1041" s="11" t="s">
        <v>28</v>
      </c>
      <c r="T1041" s="10" t="s">
        <v>28</v>
      </c>
      <c r="U1041" s="13">
        <v>75</v>
      </c>
      <c r="V1041" s="14">
        <v>6</v>
      </c>
      <c r="W1041" s="14">
        <v>0</v>
      </c>
      <c r="X1041" s="14" t="s">
        <v>28</v>
      </c>
    </row>
    <row r="1042" spans="1:24" s="15" customFormat="1" ht="42" customHeight="1" x14ac:dyDescent="0.25">
      <c r="A1042" s="53">
        <v>32.5</v>
      </c>
      <c r="B1042" s="42">
        <v>5554</v>
      </c>
      <c r="C1042" s="43" t="str">
        <f t="shared" si="25"/>
        <v>Tech Sheet</v>
      </c>
      <c r="D1042" s="44" t="s">
        <v>73</v>
      </c>
      <c r="E1042" s="48" t="s">
        <v>1980</v>
      </c>
      <c r="F1042" s="49" t="s">
        <v>1983</v>
      </c>
      <c r="G1042" s="10">
        <v>2021</v>
      </c>
      <c r="H1042" s="11" t="s">
        <v>424</v>
      </c>
      <c r="I1042" s="10" t="s">
        <v>40</v>
      </c>
      <c r="J1042" s="11" t="s">
        <v>41</v>
      </c>
      <c r="K1042" s="10" t="s">
        <v>1979</v>
      </c>
      <c r="L1042" s="10" t="s">
        <v>1981</v>
      </c>
      <c r="M1042" s="12" t="s">
        <v>1982</v>
      </c>
      <c r="N1042" s="12">
        <v>0.14499999999999999</v>
      </c>
      <c r="O1042" s="11" t="s">
        <v>39</v>
      </c>
      <c r="P1042" s="11" t="s">
        <v>39</v>
      </c>
      <c r="Q1042" s="11" t="s">
        <v>39</v>
      </c>
      <c r="R1042" s="11" t="s">
        <v>37</v>
      </c>
      <c r="S1042" s="11" t="s">
        <v>37</v>
      </c>
      <c r="T1042" s="10" t="s">
        <v>28</v>
      </c>
      <c r="U1042" s="13">
        <v>75</v>
      </c>
      <c r="V1042" s="14">
        <v>6</v>
      </c>
      <c r="W1042" s="14">
        <v>12</v>
      </c>
      <c r="X1042" s="14" t="s">
        <v>28</v>
      </c>
    </row>
    <row r="1043" spans="1:24" s="15" customFormat="1" ht="42" customHeight="1" x14ac:dyDescent="0.25">
      <c r="A1043" s="53">
        <v>32.5</v>
      </c>
      <c r="B1043" s="42">
        <v>5554</v>
      </c>
      <c r="C1043" s="43" t="str">
        <f t="shared" si="25"/>
        <v>Tech Sheet</v>
      </c>
      <c r="D1043" s="44" t="s">
        <v>73</v>
      </c>
      <c r="E1043" s="48" t="s">
        <v>1980</v>
      </c>
      <c r="F1043" s="49" t="s">
        <v>1983</v>
      </c>
      <c r="G1043" s="10">
        <v>2022</v>
      </c>
      <c r="H1043" s="11" t="s">
        <v>424</v>
      </c>
      <c r="I1043" s="10" t="s">
        <v>40</v>
      </c>
      <c r="J1043" s="11" t="s">
        <v>41</v>
      </c>
      <c r="K1043" s="10" t="s">
        <v>1979</v>
      </c>
      <c r="L1043" s="10" t="s">
        <v>1981</v>
      </c>
      <c r="M1043" s="12" t="s">
        <v>1982</v>
      </c>
      <c r="N1043" s="12">
        <v>0.14499999999999999</v>
      </c>
      <c r="O1043" s="11" t="s">
        <v>37</v>
      </c>
      <c r="P1043" s="11" t="s">
        <v>37</v>
      </c>
      <c r="Q1043" s="11" t="s">
        <v>37</v>
      </c>
      <c r="R1043" s="11" t="s">
        <v>37</v>
      </c>
      <c r="S1043" s="11" t="s">
        <v>37</v>
      </c>
      <c r="T1043" s="10" t="s">
        <v>28</v>
      </c>
      <c r="U1043" s="13">
        <v>75</v>
      </c>
      <c r="V1043" s="14">
        <v>6</v>
      </c>
      <c r="W1043" s="14">
        <v>12</v>
      </c>
      <c r="X1043" s="14" t="s">
        <v>28</v>
      </c>
    </row>
    <row r="1044" spans="1:24" s="15" customFormat="1" ht="42" customHeight="1" x14ac:dyDescent="0.25">
      <c r="A1044" s="53">
        <v>32.54</v>
      </c>
      <c r="B1044" s="42">
        <v>6704</v>
      </c>
      <c r="C1044" s="43" t="str">
        <f t="shared" si="25"/>
        <v>Tech Sheet</v>
      </c>
      <c r="D1044" s="44" t="s">
        <v>73</v>
      </c>
      <c r="E1044" s="48" t="s">
        <v>2570</v>
      </c>
      <c r="F1044" s="49" t="s">
        <v>2572</v>
      </c>
      <c r="G1044" s="10">
        <v>2019</v>
      </c>
      <c r="H1044" s="11" t="s">
        <v>74</v>
      </c>
      <c r="I1044" s="10" t="s">
        <v>40</v>
      </c>
      <c r="J1044" s="11" t="s">
        <v>41</v>
      </c>
      <c r="K1044" s="10" t="s">
        <v>2569</v>
      </c>
      <c r="L1044" s="10" t="s">
        <v>212</v>
      </c>
      <c r="M1044" s="12" t="s">
        <v>2571</v>
      </c>
      <c r="N1044" s="12">
        <v>0.14000000000000001</v>
      </c>
      <c r="O1044" s="11" t="s">
        <v>37</v>
      </c>
      <c r="P1044" s="11" t="s">
        <v>37</v>
      </c>
      <c r="Q1044" s="11" t="s">
        <v>28</v>
      </c>
      <c r="R1044" s="11" t="s">
        <v>28</v>
      </c>
      <c r="S1044" s="11" t="s">
        <v>28</v>
      </c>
      <c r="T1044" s="10" t="s">
        <v>28</v>
      </c>
      <c r="U1044" s="13">
        <v>75</v>
      </c>
      <c r="V1044" s="14">
        <v>6</v>
      </c>
      <c r="W1044" s="14">
        <v>11</v>
      </c>
      <c r="X1044" s="14" t="s">
        <v>28</v>
      </c>
    </row>
    <row r="1045" spans="1:24" s="15" customFormat="1" ht="42" customHeight="1" x14ac:dyDescent="0.25">
      <c r="A1045" s="53">
        <v>32.619999999999997</v>
      </c>
      <c r="B1045" s="42">
        <v>2199</v>
      </c>
      <c r="C1045" s="43" t="str">
        <f t="shared" si="25"/>
        <v>Tech Sheet</v>
      </c>
      <c r="D1045" s="44" t="s">
        <v>90</v>
      </c>
      <c r="E1045" s="48" t="s">
        <v>466</v>
      </c>
      <c r="F1045" s="49" t="s">
        <v>469</v>
      </c>
      <c r="G1045" s="10">
        <v>2024</v>
      </c>
      <c r="H1045" s="11" t="s">
        <v>447</v>
      </c>
      <c r="I1045" s="10" t="s">
        <v>40</v>
      </c>
      <c r="J1045" s="11" t="s">
        <v>41</v>
      </c>
      <c r="K1045" s="10" t="s">
        <v>459</v>
      </c>
      <c r="L1045" s="10" t="s">
        <v>467</v>
      </c>
      <c r="M1045" s="12" t="s">
        <v>468</v>
      </c>
      <c r="N1045" s="12">
        <v>0.13</v>
      </c>
      <c r="O1045" s="11" t="s">
        <v>39</v>
      </c>
      <c r="P1045" s="11" t="s">
        <v>39</v>
      </c>
      <c r="Q1045" s="11" t="s">
        <v>39</v>
      </c>
      <c r="R1045" s="11" t="s">
        <v>37</v>
      </c>
      <c r="S1045" s="11" t="s">
        <v>28</v>
      </c>
      <c r="T1045" s="10" t="s">
        <v>37</v>
      </c>
      <c r="U1045" s="13">
        <v>75</v>
      </c>
      <c r="V1045" s="14">
        <v>6</v>
      </c>
      <c r="W1045" s="14">
        <v>14</v>
      </c>
      <c r="X1045" s="14" t="s">
        <v>28</v>
      </c>
    </row>
    <row r="1046" spans="1:24" s="15" customFormat="1" ht="42" customHeight="1" x14ac:dyDescent="0.25">
      <c r="A1046" s="53">
        <v>32.700000000000003</v>
      </c>
      <c r="B1046" s="42">
        <v>2939</v>
      </c>
      <c r="C1046" s="43" t="str">
        <f t="shared" si="25"/>
        <v>Tech Sheet</v>
      </c>
      <c r="D1046" s="44" t="s">
        <v>78</v>
      </c>
      <c r="E1046" s="48" t="s">
        <v>756</v>
      </c>
      <c r="F1046" s="49" t="s">
        <v>758</v>
      </c>
      <c r="G1046" s="10">
        <v>2023</v>
      </c>
      <c r="H1046" s="11" t="s">
        <v>79</v>
      </c>
      <c r="I1046" s="10" t="s">
        <v>40</v>
      </c>
      <c r="J1046" s="11" t="s">
        <v>29</v>
      </c>
      <c r="K1046" s="10" t="s">
        <v>80</v>
      </c>
      <c r="L1046" s="10" t="s">
        <v>101</v>
      </c>
      <c r="M1046" s="12" t="s">
        <v>757</v>
      </c>
      <c r="N1046" s="12">
        <v>0.13300000000000001</v>
      </c>
      <c r="O1046" s="11" t="s">
        <v>37</v>
      </c>
      <c r="P1046" s="11" t="s">
        <v>28</v>
      </c>
      <c r="Q1046" s="11" t="s">
        <v>28</v>
      </c>
      <c r="R1046" s="11" t="s">
        <v>37</v>
      </c>
      <c r="S1046" s="11" t="s">
        <v>28</v>
      </c>
      <c r="T1046" s="10" t="s">
        <v>28</v>
      </c>
      <c r="U1046" s="13">
        <v>75</v>
      </c>
      <c r="V1046" s="14">
        <v>6</v>
      </c>
      <c r="W1046" s="14">
        <v>30</v>
      </c>
      <c r="X1046" s="14" t="s">
        <v>28</v>
      </c>
    </row>
    <row r="1047" spans="1:24" s="15" customFormat="1" ht="42" customHeight="1" x14ac:dyDescent="0.25">
      <c r="A1047" s="53">
        <v>32.71</v>
      </c>
      <c r="B1047" s="42">
        <v>3864</v>
      </c>
      <c r="C1047" s="43" t="str">
        <f t="shared" si="25"/>
        <v>Tech Sheet</v>
      </c>
      <c r="D1047" s="44" t="s">
        <v>90</v>
      </c>
      <c r="E1047" s="48" t="s">
        <v>1105</v>
      </c>
      <c r="F1047" s="49" t="s">
        <v>1106</v>
      </c>
      <c r="G1047" s="26" t="s">
        <v>24</v>
      </c>
      <c r="H1047" s="11" t="s">
        <v>617</v>
      </c>
      <c r="I1047" s="10" t="s">
        <v>625</v>
      </c>
      <c r="J1047" s="11" t="s">
        <v>29</v>
      </c>
      <c r="K1047" s="10" t="s">
        <v>618</v>
      </c>
      <c r="L1047" s="10" t="s">
        <v>620</v>
      </c>
      <c r="M1047" s="12" t="s">
        <v>621</v>
      </c>
      <c r="N1047" s="12">
        <v>0.17</v>
      </c>
      <c r="O1047" s="11" t="s">
        <v>39</v>
      </c>
      <c r="P1047" s="11" t="s">
        <v>39</v>
      </c>
      <c r="Q1047" s="11" t="s">
        <v>28</v>
      </c>
      <c r="R1047" s="11" t="s">
        <v>28</v>
      </c>
      <c r="S1047" s="11" t="s">
        <v>28</v>
      </c>
      <c r="T1047" s="10" t="s">
        <v>28</v>
      </c>
      <c r="U1047" s="13">
        <v>50</v>
      </c>
      <c r="V1047" s="14">
        <v>5</v>
      </c>
      <c r="W1047" s="14">
        <v>0</v>
      </c>
      <c r="X1047" s="14" t="s">
        <v>28</v>
      </c>
    </row>
    <row r="1048" spans="1:24" s="15" customFormat="1" ht="42" customHeight="1" x14ac:dyDescent="0.25">
      <c r="A1048" s="53">
        <v>32.75</v>
      </c>
      <c r="B1048" s="42">
        <v>4843</v>
      </c>
      <c r="C1048" s="43" t="str">
        <f t="shared" si="25"/>
        <v>Tech Sheet</v>
      </c>
      <c r="D1048" s="44" t="s">
        <v>54</v>
      </c>
      <c r="E1048" s="48" t="s">
        <v>1506</v>
      </c>
      <c r="F1048" s="49" t="s">
        <v>1509</v>
      </c>
      <c r="G1048" s="10" t="s">
        <v>1510</v>
      </c>
      <c r="H1048" s="11" t="s">
        <v>1501</v>
      </c>
      <c r="I1048" s="10" t="s">
        <v>40</v>
      </c>
      <c r="J1048" s="11" t="s">
        <v>29</v>
      </c>
      <c r="K1048" s="10" t="s">
        <v>1501</v>
      </c>
      <c r="L1048" s="10" t="s">
        <v>1507</v>
      </c>
      <c r="M1048" s="12" t="s">
        <v>1508</v>
      </c>
      <c r="N1048" s="12">
        <v>0.13</v>
      </c>
      <c r="O1048" s="11" t="s">
        <v>37</v>
      </c>
      <c r="P1048" s="11" t="s">
        <v>28</v>
      </c>
      <c r="Q1048" s="11" t="s">
        <v>28</v>
      </c>
      <c r="R1048" s="11" t="s">
        <v>28</v>
      </c>
      <c r="S1048" s="11" t="s">
        <v>28</v>
      </c>
      <c r="T1048" s="10" t="s">
        <v>28</v>
      </c>
      <c r="U1048" s="13">
        <v>37</v>
      </c>
      <c r="V1048" s="14">
        <v>8</v>
      </c>
      <c r="W1048" s="14">
        <v>15</v>
      </c>
      <c r="X1048" s="14" t="s">
        <v>28</v>
      </c>
    </row>
    <row r="1049" spans="1:24" s="15" customFormat="1" ht="42" customHeight="1" x14ac:dyDescent="0.25">
      <c r="A1049" s="53">
        <v>32.75</v>
      </c>
      <c r="B1049" s="42">
        <v>5085</v>
      </c>
      <c r="C1049" s="43" t="str">
        <f t="shared" si="25"/>
        <v>Tech Sheet</v>
      </c>
      <c r="D1049" s="44" t="s">
        <v>73</v>
      </c>
      <c r="E1049" s="48" t="s">
        <v>1658</v>
      </c>
      <c r="F1049" s="49" t="s">
        <v>1659</v>
      </c>
      <c r="G1049" s="10">
        <v>2022</v>
      </c>
      <c r="H1049" s="11" t="s">
        <v>302</v>
      </c>
      <c r="I1049" s="10" t="s">
        <v>40</v>
      </c>
      <c r="J1049" s="11" t="s">
        <v>41</v>
      </c>
      <c r="K1049" s="10" t="s">
        <v>1651</v>
      </c>
      <c r="L1049" s="10" t="s">
        <v>170</v>
      </c>
      <c r="M1049" s="12" t="s">
        <v>476</v>
      </c>
      <c r="N1049" s="12">
        <v>0.12</v>
      </c>
      <c r="O1049" s="11" t="s">
        <v>37</v>
      </c>
      <c r="P1049" s="11" t="s">
        <v>37</v>
      </c>
      <c r="Q1049" s="11" t="s">
        <v>37</v>
      </c>
      <c r="R1049" s="11" t="s">
        <v>37</v>
      </c>
      <c r="S1049" s="11" t="s">
        <v>28</v>
      </c>
      <c r="T1049" s="10" t="s">
        <v>37</v>
      </c>
      <c r="U1049" s="13">
        <v>75</v>
      </c>
      <c r="V1049" s="14">
        <v>12</v>
      </c>
      <c r="W1049" s="14">
        <v>7</v>
      </c>
      <c r="X1049" s="14" t="s">
        <v>28</v>
      </c>
    </row>
    <row r="1050" spans="1:24" s="15" customFormat="1" ht="42" customHeight="1" x14ac:dyDescent="0.25">
      <c r="A1050" s="53">
        <v>32.869999999999997</v>
      </c>
      <c r="B1050" s="42">
        <v>2939</v>
      </c>
      <c r="C1050" s="43" t="str">
        <f t="shared" si="25"/>
        <v>Tech Sheet</v>
      </c>
      <c r="D1050" s="44" t="s">
        <v>78</v>
      </c>
      <c r="E1050" s="48" t="s">
        <v>756</v>
      </c>
      <c r="F1050" s="49" t="s">
        <v>758</v>
      </c>
      <c r="G1050" s="10">
        <v>2022</v>
      </c>
      <c r="H1050" s="11" t="s">
        <v>79</v>
      </c>
      <c r="I1050" s="10" t="s">
        <v>40</v>
      </c>
      <c r="J1050" s="11" t="s">
        <v>29</v>
      </c>
      <c r="K1050" s="10" t="s">
        <v>80</v>
      </c>
      <c r="L1050" s="10" t="s">
        <v>101</v>
      </c>
      <c r="M1050" s="12" t="s">
        <v>757</v>
      </c>
      <c r="N1050" s="12">
        <v>0.13700000000000001</v>
      </c>
      <c r="O1050" s="11" t="s">
        <v>37</v>
      </c>
      <c r="P1050" s="11" t="s">
        <v>28</v>
      </c>
      <c r="Q1050" s="11" t="s">
        <v>28</v>
      </c>
      <c r="R1050" s="11" t="s">
        <v>37</v>
      </c>
      <c r="S1050" s="11" t="s">
        <v>28</v>
      </c>
      <c r="T1050" s="10" t="s">
        <v>28</v>
      </c>
      <c r="U1050" s="13">
        <v>75</v>
      </c>
      <c r="V1050" s="14">
        <v>6</v>
      </c>
      <c r="W1050" s="14">
        <v>30</v>
      </c>
      <c r="X1050" s="14" t="s">
        <v>28</v>
      </c>
    </row>
    <row r="1051" spans="1:24" s="15" customFormat="1" ht="42" customHeight="1" x14ac:dyDescent="0.25">
      <c r="A1051" s="53">
        <v>32.869999999999997</v>
      </c>
      <c r="B1051" s="42">
        <v>2939</v>
      </c>
      <c r="C1051" s="43" t="str">
        <f t="shared" si="25"/>
        <v>Tech Sheet</v>
      </c>
      <c r="D1051" s="44" t="s">
        <v>78</v>
      </c>
      <c r="E1051" s="48" t="s">
        <v>756</v>
      </c>
      <c r="F1051" s="49" t="s">
        <v>758</v>
      </c>
      <c r="G1051" s="10">
        <v>2024</v>
      </c>
      <c r="H1051" s="11" t="s">
        <v>79</v>
      </c>
      <c r="I1051" s="10" t="s">
        <v>40</v>
      </c>
      <c r="J1051" s="11" t="s">
        <v>29</v>
      </c>
      <c r="K1051" s="10" t="s">
        <v>80</v>
      </c>
      <c r="L1051" s="10" t="s">
        <v>101</v>
      </c>
      <c r="M1051" s="12" t="s">
        <v>757</v>
      </c>
      <c r="N1051" s="12">
        <v>0.13700000000000001</v>
      </c>
      <c r="O1051" s="11" t="s">
        <v>39</v>
      </c>
      <c r="P1051" s="11" t="s">
        <v>39</v>
      </c>
      <c r="Q1051" s="11" t="s">
        <v>39</v>
      </c>
      <c r="R1051" s="11" t="s">
        <v>37</v>
      </c>
      <c r="S1051" s="11" t="s">
        <v>28</v>
      </c>
      <c r="T1051" s="10" t="s">
        <v>28</v>
      </c>
      <c r="U1051" s="13">
        <v>75</v>
      </c>
      <c r="V1051" s="14">
        <v>6</v>
      </c>
      <c r="W1051" s="14">
        <v>30</v>
      </c>
      <c r="X1051" s="14" t="s">
        <v>28</v>
      </c>
    </row>
    <row r="1052" spans="1:24" s="15" customFormat="1" ht="42" customHeight="1" x14ac:dyDescent="0.25">
      <c r="A1052" s="53">
        <v>32.950000000000003</v>
      </c>
      <c r="B1052" s="42">
        <v>4843</v>
      </c>
      <c r="C1052" s="43" t="str">
        <f t="shared" si="25"/>
        <v>Tech Sheet</v>
      </c>
      <c r="D1052" s="44" t="s">
        <v>54</v>
      </c>
      <c r="E1052" s="48" t="s">
        <v>1506</v>
      </c>
      <c r="F1052" s="49" t="s">
        <v>1509</v>
      </c>
      <c r="G1052" s="10" t="s">
        <v>24</v>
      </c>
      <c r="H1052" s="11" t="s">
        <v>1501</v>
      </c>
      <c r="I1052" s="10" t="s">
        <v>40</v>
      </c>
      <c r="J1052" s="11" t="s">
        <v>29</v>
      </c>
      <c r="K1052" s="10" t="s">
        <v>1501</v>
      </c>
      <c r="L1052" s="10" t="s">
        <v>1507</v>
      </c>
      <c r="M1052" s="12" t="s">
        <v>1508</v>
      </c>
      <c r="N1052" s="12">
        <v>0.14000000000000001</v>
      </c>
      <c r="O1052" s="11" t="s">
        <v>37</v>
      </c>
      <c r="P1052" s="11" t="s">
        <v>37</v>
      </c>
      <c r="Q1052" s="11" t="s">
        <v>28</v>
      </c>
      <c r="R1052" s="11" t="s">
        <v>28</v>
      </c>
      <c r="S1052" s="11" t="s">
        <v>28</v>
      </c>
      <c r="T1052" s="10" t="s">
        <v>28</v>
      </c>
      <c r="U1052" s="13">
        <v>37</v>
      </c>
      <c r="V1052" s="14">
        <v>8</v>
      </c>
      <c r="W1052" s="14">
        <v>15</v>
      </c>
      <c r="X1052" s="14" t="s">
        <v>28</v>
      </c>
    </row>
    <row r="1053" spans="1:24" s="15" customFormat="1" ht="42" customHeight="1" x14ac:dyDescent="0.25">
      <c r="A1053" s="53">
        <v>32.99</v>
      </c>
      <c r="B1053" s="42">
        <v>5124</v>
      </c>
      <c r="C1053" s="43" t="str">
        <f t="shared" si="25"/>
        <v>Tech Sheet</v>
      </c>
      <c r="D1053" s="44" t="s">
        <v>1687</v>
      </c>
      <c r="E1053" s="48" t="s">
        <v>1690</v>
      </c>
      <c r="F1053" s="49" t="s">
        <v>1693</v>
      </c>
      <c r="G1053" s="10">
        <v>2023</v>
      </c>
      <c r="H1053" s="11" t="s">
        <v>1688</v>
      </c>
      <c r="I1053" s="10" t="s">
        <v>40</v>
      </c>
      <c r="J1053" s="11" t="s">
        <v>29</v>
      </c>
      <c r="K1053" s="10" t="s">
        <v>1689</v>
      </c>
      <c r="L1053" s="10" t="s">
        <v>1691</v>
      </c>
      <c r="M1053" s="12" t="s">
        <v>1692</v>
      </c>
      <c r="N1053" s="12">
        <v>0.13</v>
      </c>
      <c r="O1053" s="11" t="s">
        <v>37</v>
      </c>
      <c r="P1053" s="11" t="s">
        <v>37</v>
      </c>
      <c r="Q1053" s="11" t="s">
        <v>28</v>
      </c>
      <c r="R1053" s="11" t="s">
        <v>37</v>
      </c>
      <c r="S1053" s="11" t="s">
        <v>28</v>
      </c>
      <c r="T1053" s="10" t="s">
        <v>28</v>
      </c>
      <c r="U1053" s="13">
        <v>75</v>
      </c>
      <c r="V1053" s="14">
        <v>6</v>
      </c>
      <c r="W1053" s="14">
        <v>10</v>
      </c>
      <c r="X1053" s="14" t="s">
        <v>28</v>
      </c>
    </row>
    <row r="1054" spans="1:24" s="15" customFormat="1" ht="42" customHeight="1" x14ac:dyDescent="0.25">
      <c r="A1054" s="53">
        <v>32.99</v>
      </c>
      <c r="B1054" s="42">
        <v>5124</v>
      </c>
      <c r="C1054" s="43" t="str">
        <f t="shared" si="25"/>
        <v>Tech Sheet</v>
      </c>
      <c r="D1054" s="44" t="s">
        <v>1687</v>
      </c>
      <c r="E1054" s="48" t="s">
        <v>1690</v>
      </c>
      <c r="F1054" s="49" t="s">
        <v>1693</v>
      </c>
      <c r="G1054" s="10">
        <v>2024</v>
      </c>
      <c r="H1054" s="11" t="s">
        <v>1688</v>
      </c>
      <c r="I1054" s="10" t="s">
        <v>40</v>
      </c>
      <c r="J1054" s="11" t="s">
        <v>29</v>
      </c>
      <c r="K1054" s="10" t="s">
        <v>1689</v>
      </c>
      <c r="L1054" s="10" t="s">
        <v>1691</v>
      </c>
      <c r="M1054" s="12" t="s">
        <v>1692</v>
      </c>
      <c r="N1054" s="12">
        <v>0.13</v>
      </c>
      <c r="O1054" s="11" t="s">
        <v>39</v>
      </c>
      <c r="P1054" s="11" t="s">
        <v>39</v>
      </c>
      <c r="Q1054" s="11" t="s">
        <v>39</v>
      </c>
      <c r="R1054" s="11" t="s">
        <v>37</v>
      </c>
      <c r="S1054" s="11" t="s">
        <v>28</v>
      </c>
      <c r="T1054" s="10" t="s">
        <v>28</v>
      </c>
      <c r="U1054" s="13">
        <v>75</v>
      </c>
      <c r="V1054" s="14">
        <v>6</v>
      </c>
      <c r="W1054" s="14">
        <v>10</v>
      </c>
      <c r="X1054" s="14" t="s">
        <v>28</v>
      </c>
    </row>
    <row r="1055" spans="1:24" s="15" customFormat="1" ht="42" customHeight="1" x14ac:dyDescent="0.25">
      <c r="A1055" s="53">
        <v>32.99</v>
      </c>
      <c r="B1055" s="42">
        <v>6611</v>
      </c>
      <c r="C1055" s="43" t="str">
        <f t="shared" si="25"/>
        <v>Tech Sheet</v>
      </c>
      <c r="D1055" s="44" t="s">
        <v>1365</v>
      </c>
      <c r="E1055" s="48" t="s">
        <v>2459</v>
      </c>
      <c r="F1055" s="49" t="s">
        <v>2460</v>
      </c>
      <c r="G1055" s="10">
        <v>2023</v>
      </c>
      <c r="H1055" s="11" t="s">
        <v>1366</v>
      </c>
      <c r="I1055" s="10" t="s">
        <v>40</v>
      </c>
      <c r="J1055" s="11" t="s">
        <v>41</v>
      </c>
      <c r="K1055" s="10" t="s">
        <v>2099</v>
      </c>
      <c r="L1055" s="10" t="s">
        <v>178</v>
      </c>
      <c r="M1055" s="12" t="s">
        <v>179</v>
      </c>
      <c r="N1055" s="12">
        <v>0.12</v>
      </c>
      <c r="O1055" s="11" t="s">
        <v>37</v>
      </c>
      <c r="P1055" s="11" t="s">
        <v>37</v>
      </c>
      <c r="Q1055" s="11" t="s">
        <v>28</v>
      </c>
      <c r="R1055" s="11" t="s">
        <v>28</v>
      </c>
      <c r="S1055" s="11" t="s">
        <v>28</v>
      </c>
      <c r="T1055" s="10" t="s">
        <v>28</v>
      </c>
      <c r="U1055" s="13">
        <v>75</v>
      </c>
      <c r="V1055" s="14">
        <v>6</v>
      </c>
      <c r="W1055" s="14">
        <v>12</v>
      </c>
      <c r="X1055" s="14" t="s">
        <v>28</v>
      </c>
    </row>
    <row r="1056" spans="1:24" s="15" customFormat="1" ht="42" customHeight="1" x14ac:dyDescent="0.25">
      <c r="A1056" s="53">
        <v>33</v>
      </c>
      <c r="B1056" s="42">
        <v>4375</v>
      </c>
      <c r="C1056" s="43" t="str">
        <f t="shared" si="25"/>
        <v>Tech Sheet</v>
      </c>
      <c r="D1056" s="44" t="s">
        <v>73</v>
      </c>
      <c r="E1056" s="48" t="s">
        <v>1271</v>
      </c>
      <c r="F1056" s="49" t="s">
        <v>1272</v>
      </c>
      <c r="G1056" s="10">
        <v>2023</v>
      </c>
      <c r="H1056" s="11" t="s">
        <v>220</v>
      </c>
      <c r="I1056" s="10" t="s">
        <v>40</v>
      </c>
      <c r="J1056" s="11" t="s">
        <v>41</v>
      </c>
      <c r="K1056" s="10" t="s">
        <v>1268</v>
      </c>
      <c r="L1056" s="10" t="s">
        <v>178</v>
      </c>
      <c r="M1056" s="12" t="s">
        <v>179</v>
      </c>
      <c r="N1056" s="12">
        <v>0.125</v>
      </c>
      <c r="O1056" s="11" t="s">
        <v>39</v>
      </c>
      <c r="P1056" s="11" t="s">
        <v>39</v>
      </c>
      <c r="Q1056" s="11" t="s">
        <v>39</v>
      </c>
      <c r="R1056" s="11" t="s">
        <v>28</v>
      </c>
      <c r="S1056" s="11" t="s">
        <v>28</v>
      </c>
      <c r="T1056" s="10" t="s">
        <v>28</v>
      </c>
      <c r="U1056" s="13">
        <v>75</v>
      </c>
      <c r="V1056" s="14">
        <v>6</v>
      </c>
      <c r="W1056" s="14">
        <v>23</v>
      </c>
      <c r="X1056" s="14" t="s">
        <v>28</v>
      </c>
    </row>
    <row r="1057" spans="1:24" s="15" customFormat="1" ht="42" customHeight="1" x14ac:dyDescent="0.25">
      <c r="A1057" s="53">
        <v>33</v>
      </c>
      <c r="B1057" s="42">
        <v>6470</v>
      </c>
      <c r="C1057" s="43" t="str">
        <f t="shared" si="25"/>
        <v>Tech Sheet</v>
      </c>
      <c r="D1057" s="44" t="s">
        <v>73</v>
      </c>
      <c r="E1057" s="48" t="s">
        <v>1883</v>
      </c>
      <c r="F1057" s="49" t="s">
        <v>2432</v>
      </c>
      <c r="G1057" s="10">
        <v>2021</v>
      </c>
      <c r="H1057" s="11" t="s">
        <v>245</v>
      </c>
      <c r="I1057" s="10" t="s">
        <v>40</v>
      </c>
      <c r="J1057" s="11" t="s">
        <v>29</v>
      </c>
      <c r="K1057" s="10" t="s">
        <v>1882</v>
      </c>
      <c r="L1057" s="10" t="s">
        <v>1227</v>
      </c>
      <c r="M1057" s="12" t="s">
        <v>2431</v>
      </c>
      <c r="N1057" s="12">
        <v>0.13500000000000001</v>
      </c>
      <c r="O1057" s="11" t="s">
        <v>39</v>
      </c>
      <c r="P1057" s="11" t="s">
        <v>39</v>
      </c>
      <c r="Q1057" s="11" t="s">
        <v>39</v>
      </c>
      <c r="R1057" s="11" t="s">
        <v>37</v>
      </c>
      <c r="S1057" s="11" t="s">
        <v>37</v>
      </c>
      <c r="T1057" s="10" t="s">
        <v>28</v>
      </c>
      <c r="U1057" s="13">
        <v>75</v>
      </c>
      <c r="V1057" s="14">
        <v>12</v>
      </c>
      <c r="W1057" s="14">
        <v>0</v>
      </c>
      <c r="X1057" s="14" t="s">
        <v>28</v>
      </c>
    </row>
    <row r="1058" spans="1:24" s="15" customFormat="1" ht="42" customHeight="1" x14ac:dyDescent="0.25">
      <c r="A1058" s="53">
        <v>33.01</v>
      </c>
      <c r="B1058" s="42">
        <v>6550</v>
      </c>
      <c r="C1058" s="43" t="str">
        <f t="shared" si="25"/>
        <v>Tech Sheet</v>
      </c>
      <c r="D1058" s="44" t="s">
        <v>78</v>
      </c>
      <c r="E1058" s="48" t="s">
        <v>2446</v>
      </c>
      <c r="F1058" s="49" t="s">
        <v>2447</v>
      </c>
      <c r="G1058" s="10">
        <v>2024</v>
      </c>
      <c r="H1058" s="11" t="s">
        <v>181</v>
      </c>
      <c r="I1058" s="10" t="s">
        <v>40</v>
      </c>
      <c r="J1058" s="11" t="s">
        <v>29</v>
      </c>
      <c r="K1058" s="10" t="s">
        <v>415</v>
      </c>
      <c r="L1058" s="10" t="s">
        <v>81</v>
      </c>
      <c r="M1058" s="12" t="s">
        <v>82</v>
      </c>
      <c r="N1058" s="12">
        <v>0.125</v>
      </c>
      <c r="O1058" s="11" t="s">
        <v>37</v>
      </c>
      <c r="P1058" s="11" t="s">
        <v>37</v>
      </c>
      <c r="Q1058" s="11" t="s">
        <v>28</v>
      </c>
      <c r="R1058" s="11" t="s">
        <v>28</v>
      </c>
      <c r="S1058" s="11" t="s">
        <v>28</v>
      </c>
      <c r="T1058" s="10" t="s">
        <v>28</v>
      </c>
      <c r="U1058" s="13">
        <v>75</v>
      </c>
      <c r="V1058" s="14">
        <v>6</v>
      </c>
      <c r="W1058" s="14">
        <v>22</v>
      </c>
      <c r="X1058" s="14" t="s">
        <v>28</v>
      </c>
    </row>
    <row r="1059" spans="1:24" s="15" customFormat="1" ht="42" customHeight="1" x14ac:dyDescent="0.25">
      <c r="A1059" s="53">
        <v>33.08</v>
      </c>
      <c r="B1059" s="42">
        <v>4872</v>
      </c>
      <c r="C1059" s="43" t="str">
        <f t="shared" si="25"/>
        <v>Tech Sheet</v>
      </c>
      <c r="D1059" s="44" t="s">
        <v>73</v>
      </c>
      <c r="E1059" s="48" t="s">
        <v>1553</v>
      </c>
      <c r="F1059" s="49" t="s">
        <v>1205</v>
      </c>
      <c r="G1059" s="10">
        <v>2024</v>
      </c>
      <c r="H1059" s="11" t="s">
        <v>424</v>
      </c>
      <c r="I1059" s="10" t="s">
        <v>40</v>
      </c>
      <c r="J1059" s="11" t="s">
        <v>104</v>
      </c>
      <c r="K1059" s="10" t="s">
        <v>916</v>
      </c>
      <c r="L1059" s="10" t="s">
        <v>305</v>
      </c>
      <c r="M1059" s="12" t="s">
        <v>1204</v>
      </c>
      <c r="N1059" s="12">
        <v>0.125</v>
      </c>
      <c r="O1059" s="11" t="s">
        <v>37</v>
      </c>
      <c r="P1059" s="11" t="s">
        <v>37</v>
      </c>
      <c r="Q1059" s="11" t="s">
        <v>37</v>
      </c>
      <c r="R1059" s="11" t="s">
        <v>37</v>
      </c>
      <c r="S1059" s="11" t="s">
        <v>28</v>
      </c>
      <c r="T1059" s="10" t="s">
        <v>28</v>
      </c>
      <c r="U1059" s="13">
        <v>150</v>
      </c>
      <c r="V1059" s="14">
        <v>3</v>
      </c>
      <c r="W1059" s="14">
        <v>16</v>
      </c>
      <c r="X1059" s="14" t="s">
        <v>28</v>
      </c>
    </row>
    <row r="1060" spans="1:24" s="15" customFormat="1" ht="42" customHeight="1" x14ac:dyDescent="0.25">
      <c r="A1060" s="53">
        <v>33.08</v>
      </c>
      <c r="B1060" s="42">
        <v>4872</v>
      </c>
      <c r="C1060" s="43" t="str">
        <f t="shared" si="25"/>
        <v>Tech Sheet</v>
      </c>
      <c r="D1060" s="44" t="s">
        <v>73</v>
      </c>
      <c r="E1060" s="48" t="s">
        <v>1553</v>
      </c>
      <c r="F1060" s="49" t="s">
        <v>1205</v>
      </c>
      <c r="G1060" s="10">
        <v>2025</v>
      </c>
      <c r="H1060" s="11" t="s">
        <v>424</v>
      </c>
      <c r="I1060" s="10" t="s">
        <v>40</v>
      </c>
      <c r="J1060" s="11" t="s">
        <v>104</v>
      </c>
      <c r="K1060" s="10" t="s">
        <v>916</v>
      </c>
      <c r="L1060" s="10" t="s">
        <v>305</v>
      </c>
      <c r="M1060" s="12" t="s">
        <v>1204</v>
      </c>
      <c r="N1060" s="12">
        <v>0.125</v>
      </c>
      <c r="O1060" s="11" t="s">
        <v>39</v>
      </c>
      <c r="P1060" s="11" t="s">
        <v>39</v>
      </c>
      <c r="Q1060" s="11" t="s">
        <v>39</v>
      </c>
      <c r="R1060" s="11" t="s">
        <v>37</v>
      </c>
      <c r="S1060" s="11" t="s">
        <v>28</v>
      </c>
      <c r="T1060" s="10" t="s">
        <v>28</v>
      </c>
      <c r="U1060" s="13">
        <v>150</v>
      </c>
      <c r="V1060" s="14">
        <v>3</v>
      </c>
      <c r="W1060" s="14">
        <v>16</v>
      </c>
      <c r="X1060" s="14" t="s">
        <v>28</v>
      </c>
    </row>
    <row r="1061" spans="1:24" s="15" customFormat="1" ht="42" customHeight="1" x14ac:dyDescent="0.25">
      <c r="A1061" s="53">
        <v>33.18</v>
      </c>
      <c r="B1061" s="42">
        <v>5085</v>
      </c>
      <c r="C1061" s="43" t="str">
        <f t="shared" si="25"/>
        <v>Tech Sheet</v>
      </c>
      <c r="D1061" s="44" t="s">
        <v>73</v>
      </c>
      <c r="E1061" s="48" t="s">
        <v>1658</v>
      </c>
      <c r="F1061" s="49" t="s">
        <v>1659</v>
      </c>
      <c r="G1061" s="10">
        <v>2023</v>
      </c>
      <c r="H1061" s="11" t="s">
        <v>302</v>
      </c>
      <c r="I1061" s="10" t="s">
        <v>40</v>
      </c>
      <c r="J1061" s="11" t="s">
        <v>41</v>
      </c>
      <c r="K1061" s="10" t="s">
        <v>1651</v>
      </c>
      <c r="L1061" s="10" t="s">
        <v>170</v>
      </c>
      <c r="M1061" s="12" t="s">
        <v>476</v>
      </c>
      <c r="N1061" s="12">
        <v>0.13</v>
      </c>
      <c r="O1061" s="11" t="s">
        <v>37</v>
      </c>
      <c r="P1061" s="11" t="s">
        <v>37</v>
      </c>
      <c r="Q1061" s="11" t="s">
        <v>37</v>
      </c>
      <c r="R1061" s="11" t="s">
        <v>37</v>
      </c>
      <c r="S1061" s="11" t="s">
        <v>28</v>
      </c>
      <c r="T1061" s="10" t="s">
        <v>37</v>
      </c>
      <c r="U1061" s="13">
        <v>75</v>
      </c>
      <c r="V1061" s="14">
        <v>12</v>
      </c>
      <c r="W1061" s="14">
        <v>7</v>
      </c>
      <c r="X1061" s="14" t="s">
        <v>28</v>
      </c>
    </row>
    <row r="1062" spans="1:24" s="15" customFormat="1" ht="42" customHeight="1" x14ac:dyDescent="0.25">
      <c r="A1062" s="53">
        <v>33.19</v>
      </c>
      <c r="B1062" s="42">
        <v>4883</v>
      </c>
      <c r="C1062" s="43" t="str">
        <f t="shared" si="25"/>
        <v>Tech Sheet</v>
      </c>
      <c r="D1062" s="44" t="s">
        <v>25</v>
      </c>
      <c r="E1062" s="48" t="s">
        <v>1560</v>
      </c>
      <c r="F1062" s="49" t="s">
        <v>1561</v>
      </c>
      <c r="G1062" s="10">
        <v>2023</v>
      </c>
      <c r="H1062" s="11" t="s">
        <v>62</v>
      </c>
      <c r="I1062" s="10" t="s">
        <v>40</v>
      </c>
      <c r="J1062" s="11" t="s">
        <v>41</v>
      </c>
      <c r="K1062" s="10" t="s">
        <v>87</v>
      </c>
      <c r="L1062" s="10" t="s">
        <v>64</v>
      </c>
      <c r="M1062" s="12" t="s">
        <v>89</v>
      </c>
      <c r="N1062" s="12">
        <v>0.14499999999999999</v>
      </c>
      <c r="O1062" s="11" t="s">
        <v>37</v>
      </c>
      <c r="P1062" s="11" t="s">
        <v>37</v>
      </c>
      <c r="Q1062" s="11" t="s">
        <v>28</v>
      </c>
      <c r="R1062" s="11" t="s">
        <v>37</v>
      </c>
      <c r="S1062" s="11" t="s">
        <v>28</v>
      </c>
      <c r="T1062" s="10" t="s">
        <v>28</v>
      </c>
      <c r="U1062" s="13">
        <v>75</v>
      </c>
      <c r="V1062" s="14">
        <v>6</v>
      </c>
      <c r="W1062" s="14">
        <v>14</v>
      </c>
      <c r="X1062" s="14" t="s">
        <v>28</v>
      </c>
    </row>
    <row r="1063" spans="1:24" s="15" customFormat="1" ht="42" customHeight="1" x14ac:dyDescent="0.25">
      <c r="A1063" s="53">
        <v>33.19</v>
      </c>
      <c r="B1063" s="42">
        <v>4883</v>
      </c>
      <c r="C1063" s="43" t="str">
        <f t="shared" si="25"/>
        <v>Tech Sheet</v>
      </c>
      <c r="D1063" s="44" t="s">
        <v>25</v>
      </c>
      <c r="E1063" s="48" t="s">
        <v>1560</v>
      </c>
      <c r="F1063" s="49" t="s">
        <v>1561</v>
      </c>
      <c r="G1063" s="10">
        <v>2024</v>
      </c>
      <c r="H1063" s="11" t="s">
        <v>62</v>
      </c>
      <c r="I1063" s="10" t="s">
        <v>40</v>
      </c>
      <c r="J1063" s="11" t="s">
        <v>41</v>
      </c>
      <c r="K1063" s="10" t="s">
        <v>87</v>
      </c>
      <c r="L1063" s="10" t="s">
        <v>64</v>
      </c>
      <c r="M1063" s="12" t="s">
        <v>89</v>
      </c>
      <c r="N1063" s="12">
        <v>0.14499999999999999</v>
      </c>
      <c r="O1063" s="11" t="s">
        <v>39</v>
      </c>
      <c r="P1063" s="11" t="s">
        <v>39</v>
      </c>
      <c r="Q1063" s="11" t="s">
        <v>39</v>
      </c>
      <c r="R1063" s="11" t="s">
        <v>37</v>
      </c>
      <c r="S1063" s="11" t="s">
        <v>28</v>
      </c>
      <c r="T1063" s="10" t="s">
        <v>28</v>
      </c>
      <c r="U1063" s="13">
        <v>75</v>
      </c>
      <c r="V1063" s="14">
        <v>6</v>
      </c>
      <c r="W1063" s="14">
        <v>14</v>
      </c>
      <c r="X1063" s="14" t="s">
        <v>28</v>
      </c>
    </row>
    <row r="1064" spans="1:24" s="15" customFormat="1" ht="42" customHeight="1" x14ac:dyDescent="0.25">
      <c r="A1064" s="53">
        <v>33.21</v>
      </c>
      <c r="B1064" s="42">
        <v>6550</v>
      </c>
      <c r="C1064" s="43" t="str">
        <f t="shared" si="25"/>
        <v>Tech Sheet</v>
      </c>
      <c r="D1064" s="44" t="s">
        <v>78</v>
      </c>
      <c r="E1064" s="48" t="s">
        <v>2446</v>
      </c>
      <c r="F1064" s="49" t="s">
        <v>2448</v>
      </c>
      <c r="G1064" s="10">
        <v>2025</v>
      </c>
      <c r="H1064" s="11" t="s">
        <v>181</v>
      </c>
      <c r="I1064" s="10" t="s">
        <v>40</v>
      </c>
      <c r="J1064" s="11" t="s">
        <v>29</v>
      </c>
      <c r="K1064" s="10" t="s">
        <v>415</v>
      </c>
      <c r="L1064" s="10" t="s">
        <v>81</v>
      </c>
      <c r="M1064" s="12" t="s">
        <v>82</v>
      </c>
      <c r="N1064" s="12">
        <v>0.13</v>
      </c>
      <c r="O1064" s="11" t="s">
        <v>39</v>
      </c>
      <c r="P1064" s="11" t="s">
        <v>39</v>
      </c>
      <c r="Q1064" s="11" t="s">
        <v>39</v>
      </c>
      <c r="R1064" s="11" t="s">
        <v>28</v>
      </c>
      <c r="S1064" s="11" t="s">
        <v>28</v>
      </c>
      <c r="T1064" s="10" t="s">
        <v>28</v>
      </c>
      <c r="U1064" s="13">
        <v>75</v>
      </c>
      <c r="V1064" s="14">
        <v>6</v>
      </c>
      <c r="W1064" s="14">
        <v>22</v>
      </c>
      <c r="X1064" s="14" t="s">
        <v>28</v>
      </c>
    </row>
    <row r="1065" spans="1:24" s="15" customFormat="1" ht="42" customHeight="1" x14ac:dyDescent="0.25">
      <c r="A1065" s="53">
        <v>33.299999999999997</v>
      </c>
      <c r="B1065" s="42">
        <v>5827</v>
      </c>
      <c r="C1065" s="43" t="str">
        <f t="shared" si="25"/>
        <v>Tech Sheet</v>
      </c>
      <c r="D1065" s="44" t="s">
        <v>73</v>
      </c>
      <c r="E1065" s="48" t="s">
        <v>2285</v>
      </c>
      <c r="F1065" s="49" t="s">
        <v>2286</v>
      </c>
      <c r="G1065" s="10">
        <v>2021</v>
      </c>
      <c r="H1065" s="11" t="s">
        <v>98</v>
      </c>
      <c r="I1065" s="10" t="s">
        <v>40</v>
      </c>
      <c r="J1065" s="11" t="s">
        <v>29</v>
      </c>
      <c r="K1065" s="10" t="s">
        <v>1846</v>
      </c>
      <c r="L1065" s="10" t="s">
        <v>242</v>
      </c>
      <c r="M1065" s="12" t="s">
        <v>243</v>
      </c>
      <c r="N1065" s="12">
        <v>0.12</v>
      </c>
      <c r="O1065" s="11" t="s">
        <v>39</v>
      </c>
      <c r="P1065" s="11" t="s">
        <v>39</v>
      </c>
      <c r="Q1065" s="11" t="s">
        <v>37</v>
      </c>
      <c r="R1065" s="11" t="s">
        <v>37</v>
      </c>
      <c r="S1065" s="11" t="s">
        <v>37</v>
      </c>
      <c r="T1065" s="10" t="s">
        <v>28</v>
      </c>
      <c r="U1065" s="13">
        <v>75</v>
      </c>
      <c r="V1065" s="14">
        <v>6</v>
      </c>
      <c r="W1065" s="14">
        <v>0</v>
      </c>
      <c r="X1065" s="14" t="s">
        <v>28</v>
      </c>
    </row>
    <row r="1066" spans="1:24" s="15" customFormat="1" ht="42" customHeight="1" x14ac:dyDescent="0.25">
      <c r="A1066" s="53">
        <v>33.36</v>
      </c>
      <c r="B1066" s="42">
        <v>3227</v>
      </c>
      <c r="C1066" s="43" t="str">
        <f t="shared" si="25"/>
        <v>Tech Sheet</v>
      </c>
      <c r="D1066" s="44" t="s">
        <v>90</v>
      </c>
      <c r="E1066" s="48" t="s">
        <v>852</v>
      </c>
      <c r="F1066" s="49" t="s">
        <v>853</v>
      </c>
      <c r="G1066" s="10">
        <v>2018</v>
      </c>
      <c r="H1066" s="11" t="s">
        <v>91</v>
      </c>
      <c r="I1066" s="10" t="s">
        <v>92</v>
      </c>
      <c r="J1066" s="11" t="s">
        <v>104</v>
      </c>
      <c r="K1066" s="10" t="s">
        <v>93</v>
      </c>
      <c r="L1066" s="10" t="s">
        <v>178</v>
      </c>
      <c r="M1066" s="12" t="s">
        <v>179</v>
      </c>
      <c r="N1066" s="12">
        <v>0.115</v>
      </c>
      <c r="O1066" s="11" t="s">
        <v>39</v>
      </c>
      <c r="P1066" s="11" t="s">
        <v>39</v>
      </c>
      <c r="Q1066" s="11" t="s">
        <v>39</v>
      </c>
      <c r="R1066" s="11" t="s">
        <v>37</v>
      </c>
      <c r="S1066" s="11" t="s">
        <v>28</v>
      </c>
      <c r="T1066" s="10" t="s">
        <v>28</v>
      </c>
      <c r="U1066" s="13">
        <v>75</v>
      </c>
      <c r="V1066" s="14">
        <v>6</v>
      </c>
      <c r="W1066" s="14">
        <v>18</v>
      </c>
      <c r="X1066" s="14" t="s">
        <v>28</v>
      </c>
    </row>
    <row r="1067" spans="1:24" s="15" customFormat="1" ht="42" customHeight="1" x14ac:dyDescent="0.25">
      <c r="A1067" s="53">
        <v>33.43</v>
      </c>
      <c r="B1067" s="42">
        <v>2895</v>
      </c>
      <c r="C1067" s="43" t="str">
        <f t="shared" si="25"/>
        <v>Tech Sheet</v>
      </c>
      <c r="D1067" s="44" t="s">
        <v>90</v>
      </c>
      <c r="E1067" s="48" t="s">
        <v>709</v>
      </c>
      <c r="F1067" s="49" t="s">
        <v>711</v>
      </c>
      <c r="G1067" s="10" t="s">
        <v>708</v>
      </c>
      <c r="H1067" s="11" t="s">
        <v>146</v>
      </c>
      <c r="I1067" s="10" t="s">
        <v>40</v>
      </c>
      <c r="J1067" s="11" t="s">
        <v>41</v>
      </c>
      <c r="K1067" s="10" t="s">
        <v>147</v>
      </c>
      <c r="L1067" s="10" t="s">
        <v>149</v>
      </c>
      <c r="M1067" s="12" t="s">
        <v>710</v>
      </c>
      <c r="N1067" s="12">
        <v>0.14000000000000001</v>
      </c>
      <c r="O1067" s="11" t="s">
        <v>37</v>
      </c>
      <c r="P1067" s="11" t="s">
        <v>37</v>
      </c>
      <c r="Q1067" s="11" t="s">
        <v>28</v>
      </c>
      <c r="R1067" s="11" t="s">
        <v>37</v>
      </c>
      <c r="S1067" s="11" t="s">
        <v>28</v>
      </c>
      <c r="T1067" s="10" t="s">
        <v>28</v>
      </c>
      <c r="U1067" s="13">
        <v>75</v>
      </c>
      <c r="V1067" s="14">
        <v>6</v>
      </c>
      <c r="W1067" s="14">
        <v>10</v>
      </c>
      <c r="X1067" s="14" t="s">
        <v>28</v>
      </c>
    </row>
    <row r="1068" spans="1:24" s="15" customFormat="1" ht="42" customHeight="1" x14ac:dyDescent="0.25">
      <c r="A1068" s="53">
        <v>33.43</v>
      </c>
      <c r="B1068" s="42">
        <v>4375</v>
      </c>
      <c r="C1068" s="43" t="str">
        <f t="shared" si="25"/>
        <v>Tech Sheet</v>
      </c>
      <c r="D1068" s="44" t="s">
        <v>73</v>
      </c>
      <c r="E1068" s="48" t="s">
        <v>1271</v>
      </c>
      <c r="F1068" s="49" t="s">
        <v>1272</v>
      </c>
      <c r="G1068" s="10">
        <v>2022</v>
      </c>
      <c r="H1068" s="11" t="s">
        <v>220</v>
      </c>
      <c r="I1068" s="10" t="s">
        <v>40</v>
      </c>
      <c r="J1068" s="11" t="s">
        <v>41</v>
      </c>
      <c r="K1068" s="10" t="s">
        <v>1268</v>
      </c>
      <c r="L1068" s="10" t="s">
        <v>178</v>
      </c>
      <c r="M1068" s="12" t="s">
        <v>179</v>
      </c>
      <c r="N1068" s="12">
        <v>0.13500000000000001</v>
      </c>
      <c r="O1068" s="11" t="s">
        <v>37</v>
      </c>
      <c r="P1068" s="11" t="s">
        <v>37</v>
      </c>
      <c r="Q1068" s="11" t="s">
        <v>28</v>
      </c>
      <c r="R1068" s="11" t="s">
        <v>28</v>
      </c>
      <c r="S1068" s="11" t="s">
        <v>28</v>
      </c>
      <c r="T1068" s="10" t="s">
        <v>28</v>
      </c>
      <c r="U1068" s="13">
        <v>75</v>
      </c>
      <c r="V1068" s="14">
        <v>6</v>
      </c>
      <c r="W1068" s="14">
        <v>23</v>
      </c>
      <c r="X1068" s="14" t="s">
        <v>28</v>
      </c>
    </row>
    <row r="1069" spans="1:24" s="15" customFormat="1" ht="42" customHeight="1" x14ac:dyDescent="0.25">
      <c r="A1069" s="53">
        <v>33.47</v>
      </c>
      <c r="B1069" s="42">
        <v>2895</v>
      </c>
      <c r="C1069" s="43" t="str">
        <f t="shared" ref="C1069:C1132" si="26">HYPERLINK("http://www.alliancewine.com/-"&amp;IF(UPPER(G1069)="N/V",0,G1069)&amp;"-"&amp;B1069,"Tech Sheet")</f>
        <v>Tech Sheet</v>
      </c>
      <c r="D1069" s="44" t="s">
        <v>90</v>
      </c>
      <c r="E1069" s="48" t="s">
        <v>709</v>
      </c>
      <c r="F1069" s="49" t="s">
        <v>711</v>
      </c>
      <c r="G1069" s="10">
        <v>2020</v>
      </c>
      <c r="H1069" s="11" t="s">
        <v>146</v>
      </c>
      <c r="I1069" s="10" t="s">
        <v>40</v>
      </c>
      <c r="J1069" s="11" t="s">
        <v>41</v>
      </c>
      <c r="K1069" s="10" t="s">
        <v>147</v>
      </c>
      <c r="L1069" s="10" t="s">
        <v>149</v>
      </c>
      <c r="M1069" s="12" t="s">
        <v>710</v>
      </c>
      <c r="N1069" s="12">
        <v>0.14099999999999999</v>
      </c>
      <c r="O1069" s="11" t="s">
        <v>37</v>
      </c>
      <c r="P1069" s="11" t="s">
        <v>37</v>
      </c>
      <c r="Q1069" s="11" t="s">
        <v>28</v>
      </c>
      <c r="R1069" s="11" t="s">
        <v>37</v>
      </c>
      <c r="S1069" s="11" t="s">
        <v>28</v>
      </c>
      <c r="T1069" s="10" t="s">
        <v>28</v>
      </c>
      <c r="U1069" s="13">
        <v>75</v>
      </c>
      <c r="V1069" s="14">
        <v>6</v>
      </c>
      <c r="W1069" s="14">
        <v>10</v>
      </c>
      <c r="X1069" s="14" t="s">
        <v>28</v>
      </c>
    </row>
    <row r="1070" spans="1:24" s="15" customFormat="1" ht="42" customHeight="1" x14ac:dyDescent="0.25">
      <c r="A1070" s="53">
        <v>33.5</v>
      </c>
      <c r="B1070" s="42">
        <v>3238</v>
      </c>
      <c r="C1070" s="43" t="str">
        <f t="shared" si="26"/>
        <v>Tech Sheet</v>
      </c>
      <c r="D1070" s="44" t="s">
        <v>73</v>
      </c>
      <c r="E1070" s="48" t="s">
        <v>857</v>
      </c>
      <c r="F1070" s="49" t="s">
        <v>859</v>
      </c>
      <c r="G1070" s="10">
        <v>2017</v>
      </c>
      <c r="H1070" s="11" t="s">
        <v>74</v>
      </c>
      <c r="I1070" s="10" t="s">
        <v>40</v>
      </c>
      <c r="J1070" s="11" t="s">
        <v>41</v>
      </c>
      <c r="K1070" s="10" t="s">
        <v>856</v>
      </c>
      <c r="L1070" s="10" t="s">
        <v>212</v>
      </c>
      <c r="M1070" s="12" t="s">
        <v>858</v>
      </c>
      <c r="N1070" s="12">
        <v>0.13500000000000001</v>
      </c>
      <c r="O1070" s="11" t="s">
        <v>37</v>
      </c>
      <c r="P1070" s="11" t="s">
        <v>28</v>
      </c>
      <c r="Q1070" s="11" t="s">
        <v>28</v>
      </c>
      <c r="R1070" s="11" t="s">
        <v>28</v>
      </c>
      <c r="S1070" s="11" t="s">
        <v>28</v>
      </c>
      <c r="T1070" s="10" t="s">
        <v>28</v>
      </c>
      <c r="U1070" s="13">
        <v>75</v>
      </c>
      <c r="V1070" s="14">
        <v>12</v>
      </c>
      <c r="W1070" s="14">
        <v>7</v>
      </c>
      <c r="X1070" s="14" t="s">
        <v>28</v>
      </c>
    </row>
    <row r="1071" spans="1:24" s="15" customFormat="1" ht="42" customHeight="1" x14ac:dyDescent="0.25">
      <c r="A1071" s="53">
        <v>33.5</v>
      </c>
      <c r="B1071" s="42">
        <v>3238</v>
      </c>
      <c r="C1071" s="43" t="str">
        <f t="shared" si="26"/>
        <v>Tech Sheet</v>
      </c>
      <c r="D1071" s="44" t="s">
        <v>73</v>
      </c>
      <c r="E1071" s="48" t="s">
        <v>857</v>
      </c>
      <c r="F1071" s="49" t="s">
        <v>859</v>
      </c>
      <c r="G1071" s="10">
        <v>2020</v>
      </c>
      <c r="H1071" s="11" t="s">
        <v>74</v>
      </c>
      <c r="I1071" s="10" t="s">
        <v>40</v>
      </c>
      <c r="J1071" s="11" t="s">
        <v>41</v>
      </c>
      <c r="K1071" s="10" t="s">
        <v>856</v>
      </c>
      <c r="L1071" s="10" t="s">
        <v>212</v>
      </c>
      <c r="M1071" s="12" t="s">
        <v>860</v>
      </c>
      <c r="N1071" s="12">
        <v>0.13500000000000001</v>
      </c>
      <c r="O1071" s="11" t="s">
        <v>37</v>
      </c>
      <c r="P1071" s="11" t="s">
        <v>37</v>
      </c>
      <c r="Q1071" s="11" t="s">
        <v>28</v>
      </c>
      <c r="R1071" s="11" t="s">
        <v>28</v>
      </c>
      <c r="S1071" s="11" t="s">
        <v>28</v>
      </c>
      <c r="T1071" s="10" t="s">
        <v>28</v>
      </c>
      <c r="U1071" s="13">
        <v>75</v>
      </c>
      <c r="V1071" s="14">
        <v>12</v>
      </c>
      <c r="W1071" s="14">
        <v>7</v>
      </c>
      <c r="X1071" s="14" t="s">
        <v>28</v>
      </c>
    </row>
    <row r="1072" spans="1:24" s="15" customFormat="1" ht="42" customHeight="1" x14ac:dyDescent="0.25">
      <c r="A1072" s="53">
        <v>33.5</v>
      </c>
      <c r="B1072" s="42">
        <v>5491</v>
      </c>
      <c r="C1072" s="43" t="str">
        <f t="shared" si="26"/>
        <v>Tech Sheet</v>
      </c>
      <c r="D1072" s="44" t="s">
        <v>73</v>
      </c>
      <c r="E1072" s="48" t="s">
        <v>1878</v>
      </c>
      <c r="F1072" s="49" t="s">
        <v>1879</v>
      </c>
      <c r="G1072" s="10">
        <v>2023</v>
      </c>
      <c r="H1072" s="11" t="s">
        <v>302</v>
      </c>
      <c r="I1072" s="10" t="s">
        <v>40</v>
      </c>
      <c r="J1072" s="11" t="s">
        <v>29</v>
      </c>
      <c r="K1072" s="10" t="s">
        <v>1873</v>
      </c>
      <c r="L1072" s="10" t="s">
        <v>380</v>
      </c>
      <c r="M1072" s="12" t="s">
        <v>381</v>
      </c>
      <c r="N1072" s="12">
        <v>0.13</v>
      </c>
      <c r="O1072" s="11" t="s">
        <v>39</v>
      </c>
      <c r="P1072" s="11" t="s">
        <v>39</v>
      </c>
      <c r="Q1072" s="11" t="s">
        <v>28</v>
      </c>
      <c r="R1072" s="11" t="s">
        <v>37</v>
      </c>
      <c r="S1072" s="11" t="s">
        <v>37</v>
      </c>
      <c r="T1072" s="10" t="s">
        <v>28</v>
      </c>
      <c r="U1072" s="13">
        <v>75</v>
      </c>
      <c r="V1072" s="14">
        <v>6</v>
      </c>
      <c r="W1072" s="14">
        <v>0</v>
      </c>
      <c r="X1072" s="14" t="s">
        <v>28</v>
      </c>
    </row>
    <row r="1073" spans="1:24" s="15" customFormat="1" ht="42" customHeight="1" x14ac:dyDescent="0.25">
      <c r="A1073" s="53">
        <v>33.56</v>
      </c>
      <c r="B1073" s="42">
        <v>3227</v>
      </c>
      <c r="C1073" s="43" t="str">
        <f t="shared" si="26"/>
        <v>Tech Sheet</v>
      </c>
      <c r="D1073" s="44" t="s">
        <v>90</v>
      </c>
      <c r="E1073" s="48" t="s">
        <v>852</v>
      </c>
      <c r="F1073" s="49" t="s">
        <v>853</v>
      </c>
      <c r="G1073" s="10">
        <v>2017</v>
      </c>
      <c r="H1073" s="11" t="s">
        <v>91</v>
      </c>
      <c r="I1073" s="10" t="s">
        <v>92</v>
      </c>
      <c r="J1073" s="11" t="s">
        <v>104</v>
      </c>
      <c r="K1073" s="10" t="s">
        <v>93</v>
      </c>
      <c r="L1073" s="10" t="s">
        <v>178</v>
      </c>
      <c r="M1073" s="12" t="s">
        <v>179</v>
      </c>
      <c r="N1073" s="12">
        <v>0.12</v>
      </c>
      <c r="O1073" s="11" t="s">
        <v>28</v>
      </c>
      <c r="P1073" s="11" t="s">
        <v>28</v>
      </c>
      <c r="Q1073" s="11" t="s">
        <v>28</v>
      </c>
      <c r="R1073" s="11" t="s">
        <v>37</v>
      </c>
      <c r="S1073" s="11" t="s">
        <v>28</v>
      </c>
      <c r="T1073" s="10" t="s">
        <v>28</v>
      </c>
      <c r="U1073" s="13">
        <v>75</v>
      </c>
      <c r="V1073" s="14">
        <v>6</v>
      </c>
      <c r="W1073" s="14">
        <v>18</v>
      </c>
      <c r="X1073" s="14" t="s">
        <v>28</v>
      </c>
    </row>
    <row r="1074" spans="1:24" s="15" customFormat="1" ht="42" customHeight="1" x14ac:dyDescent="0.25">
      <c r="A1074" s="53">
        <v>33.65</v>
      </c>
      <c r="B1074" s="42">
        <v>5209</v>
      </c>
      <c r="C1074" s="43" t="str">
        <f t="shared" si="26"/>
        <v>Tech Sheet</v>
      </c>
      <c r="D1074" s="44" t="s">
        <v>90</v>
      </c>
      <c r="E1074" s="48" t="s">
        <v>1725</v>
      </c>
      <c r="F1074" s="49" t="s">
        <v>1726</v>
      </c>
      <c r="G1074" s="10">
        <v>2022</v>
      </c>
      <c r="H1074" s="11" t="s">
        <v>617</v>
      </c>
      <c r="I1074" s="10" t="s">
        <v>40</v>
      </c>
      <c r="J1074" s="11" t="s">
        <v>29</v>
      </c>
      <c r="K1074" s="10" t="s">
        <v>1323</v>
      </c>
      <c r="L1074" s="10" t="s">
        <v>647</v>
      </c>
      <c r="M1074" s="12" t="s">
        <v>648</v>
      </c>
      <c r="N1074" s="12">
        <v>0.12</v>
      </c>
      <c r="O1074" s="11" t="s">
        <v>37</v>
      </c>
      <c r="P1074" s="11" t="s">
        <v>37</v>
      </c>
      <c r="Q1074" s="11" t="s">
        <v>28</v>
      </c>
      <c r="R1074" s="11" t="s">
        <v>28</v>
      </c>
      <c r="S1074" s="11" t="s">
        <v>28</v>
      </c>
      <c r="T1074" s="10" t="s">
        <v>28</v>
      </c>
      <c r="U1074" s="13">
        <v>75</v>
      </c>
      <c r="V1074" s="14">
        <v>6</v>
      </c>
      <c r="W1074" s="14">
        <v>0</v>
      </c>
      <c r="X1074" s="14" t="s">
        <v>28</v>
      </c>
    </row>
    <row r="1075" spans="1:24" s="15" customFormat="1" ht="42" customHeight="1" x14ac:dyDescent="0.25">
      <c r="A1075" s="53">
        <v>33.659999999999997</v>
      </c>
      <c r="B1075" s="42">
        <v>4365</v>
      </c>
      <c r="C1075" s="43" t="str">
        <f t="shared" si="26"/>
        <v>Tech Sheet</v>
      </c>
      <c r="D1075" s="44" t="s">
        <v>90</v>
      </c>
      <c r="E1075" s="48" t="s">
        <v>1246</v>
      </c>
      <c r="F1075" s="49" t="s">
        <v>1249</v>
      </c>
      <c r="G1075" s="10">
        <v>2020</v>
      </c>
      <c r="H1075" s="11" t="s">
        <v>91</v>
      </c>
      <c r="I1075" s="10" t="s">
        <v>40</v>
      </c>
      <c r="J1075" s="11" t="s">
        <v>41</v>
      </c>
      <c r="K1075" s="10" t="s">
        <v>1218</v>
      </c>
      <c r="L1075" s="10" t="s">
        <v>1247</v>
      </c>
      <c r="M1075" s="12" t="s">
        <v>1248</v>
      </c>
      <c r="N1075" s="12">
        <v>0.13500000000000001</v>
      </c>
      <c r="O1075" s="11" t="s">
        <v>37</v>
      </c>
      <c r="P1075" s="11" t="s">
        <v>37</v>
      </c>
      <c r="Q1075" s="11" t="s">
        <v>28</v>
      </c>
      <c r="R1075" s="11" t="s">
        <v>37</v>
      </c>
      <c r="S1075" s="11" t="s">
        <v>28</v>
      </c>
      <c r="T1075" s="10" t="s">
        <v>28</v>
      </c>
      <c r="U1075" s="13">
        <v>75</v>
      </c>
      <c r="V1075" s="14">
        <v>6</v>
      </c>
      <c r="W1075" s="14">
        <v>21</v>
      </c>
      <c r="X1075" s="14" t="s">
        <v>28</v>
      </c>
    </row>
    <row r="1076" spans="1:24" s="15" customFormat="1" ht="42" customHeight="1" x14ac:dyDescent="0.25">
      <c r="A1076" s="53">
        <v>33.659999999999997</v>
      </c>
      <c r="B1076" s="42">
        <v>4365</v>
      </c>
      <c r="C1076" s="43" t="str">
        <f t="shared" si="26"/>
        <v>Tech Sheet</v>
      </c>
      <c r="D1076" s="44" t="s">
        <v>90</v>
      </c>
      <c r="E1076" s="48" t="s">
        <v>1246</v>
      </c>
      <c r="F1076" s="49" t="s">
        <v>1249</v>
      </c>
      <c r="G1076" s="10">
        <v>2022</v>
      </c>
      <c r="H1076" s="11" t="s">
        <v>91</v>
      </c>
      <c r="I1076" s="10" t="s">
        <v>40</v>
      </c>
      <c r="J1076" s="11" t="s">
        <v>41</v>
      </c>
      <c r="K1076" s="10" t="s">
        <v>1218</v>
      </c>
      <c r="L1076" s="10" t="s">
        <v>1247</v>
      </c>
      <c r="M1076" s="12" t="s">
        <v>1248</v>
      </c>
      <c r="N1076" s="12">
        <v>0.13500000000000001</v>
      </c>
      <c r="O1076" s="11" t="s">
        <v>39</v>
      </c>
      <c r="P1076" s="11" t="s">
        <v>39</v>
      </c>
      <c r="Q1076" s="11" t="s">
        <v>39</v>
      </c>
      <c r="R1076" s="11" t="s">
        <v>37</v>
      </c>
      <c r="S1076" s="11" t="s">
        <v>28</v>
      </c>
      <c r="T1076" s="10" t="s">
        <v>28</v>
      </c>
      <c r="U1076" s="13">
        <v>75</v>
      </c>
      <c r="V1076" s="14">
        <v>6</v>
      </c>
      <c r="W1076" s="14">
        <v>21</v>
      </c>
      <c r="X1076" s="14" t="s">
        <v>28</v>
      </c>
    </row>
    <row r="1077" spans="1:24" s="15" customFormat="1" ht="42" customHeight="1" x14ac:dyDescent="0.25">
      <c r="A1077" s="53">
        <v>33.71</v>
      </c>
      <c r="B1077" s="42">
        <v>3238</v>
      </c>
      <c r="C1077" s="43" t="str">
        <f t="shared" si="26"/>
        <v>Tech Sheet</v>
      </c>
      <c r="D1077" s="44" t="s">
        <v>73</v>
      </c>
      <c r="E1077" s="48" t="s">
        <v>857</v>
      </c>
      <c r="F1077" s="49" t="s">
        <v>859</v>
      </c>
      <c r="G1077" s="10">
        <v>2018</v>
      </c>
      <c r="H1077" s="11" t="s">
        <v>74</v>
      </c>
      <c r="I1077" s="10" t="s">
        <v>40</v>
      </c>
      <c r="J1077" s="11" t="s">
        <v>41</v>
      </c>
      <c r="K1077" s="10" t="s">
        <v>856</v>
      </c>
      <c r="L1077" s="10" t="s">
        <v>212</v>
      </c>
      <c r="M1077" s="12" t="s">
        <v>860</v>
      </c>
      <c r="N1077" s="12">
        <v>0.14000000000000001</v>
      </c>
      <c r="O1077" s="11" t="s">
        <v>37</v>
      </c>
      <c r="P1077" s="11" t="s">
        <v>28</v>
      </c>
      <c r="Q1077" s="11" t="s">
        <v>28</v>
      </c>
      <c r="R1077" s="11" t="s">
        <v>28</v>
      </c>
      <c r="S1077" s="11" t="s">
        <v>28</v>
      </c>
      <c r="T1077" s="10" t="s">
        <v>28</v>
      </c>
      <c r="U1077" s="13">
        <v>75</v>
      </c>
      <c r="V1077" s="14">
        <v>12</v>
      </c>
      <c r="W1077" s="14">
        <v>7</v>
      </c>
      <c r="X1077" s="14" t="s">
        <v>28</v>
      </c>
    </row>
    <row r="1078" spans="1:24" s="15" customFormat="1" ht="42" customHeight="1" x14ac:dyDescent="0.25">
      <c r="A1078" s="53">
        <v>33.75</v>
      </c>
      <c r="B1078" s="42">
        <v>4848</v>
      </c>
      <c r="C1078" s="43" t="str">
        <f t="shared" si="26"/>
        <v>Tech Sheet</v>
      </c>
      <c r="D1078" s="44" t="s">
        <v>90</v>
      </c>
      <c r="E1078" s="48" t="s">
        <v>1523</v>
      </c>
      <c r="F1078" s="49" t="s">
        <v>1524</v>
      </c>
      <c r="G1078" s="10">
        <v>2023</v>
      </c>
      <c r="H1078" s="11" t="s">
        <v>1511</v>
      </c>
      <c r="I1078" s="10" t="s">
        <v>40</v>
      </c>
      <c r="J1078" s="11" t="s">
        <v>41</v>
      </c>
      <c r="K1078" s="10" t="s">
        <v>1512</v>
      </c>
      <c r="L1078" s="10" t="s">
        <v>1514</v>
      </c>
      <c r="M1078" s="12" t="s">
        <v>1515</v>
      </c>
      <c r="N1078" s="12">
        <v>0.14599999999999999</v>
      </c>
      <c r="O1078" s="11" t="s">
        <v>39</v>
      </c>
      <c r="P1078" s="11" t="s">
        <v>39</v>
      </c>
      <c r="Q1078" s="11" t="s">
        <v>39</v>
      </c>
      <c r="R1078" s="11" t="s">
        <v>28</v>
      </c>
      <c r="S1078" s="11" t="s">
        <v>28</v>
      </c>
      <c r="T1078" s="10" t="s">
        <v>28</v>
      </c>
      <c r="U1078" s="13">
        <v>75</v>
      </c>
      <c r="V1078" s="14">
        <v>6</v>
      </c>
      <c r="W1078" s="14">
        <v>0</v>
      </c>
      <c r="X1078" s="14" t="s">
        <v>28</v>
      </c>
    </row>
    <row r="1079" spans="1:24" s="15" customFormat="1" ht="42" customHeight="1" x14ac:dyDescent="0.25">
      <c r="A1079" s="53">
        <v>33.79</v>
      </c>
      <c r="B1079" s="42">
        <v>5493</v>
      </c>
      <c r="C1079" s="43" t="str">
        <f t="shared" si="26"/>
        <v>Tech Sheet</v>
      </c>
      <c r="D1079" s="44" t="s">
        <v>73</v>
      </c>
      <c r="E1079" s="48" t="s">
        <v>1883</v>
      </c>
      <c r="F1079" s="49" t="s">
        <v>1885</v>
      </c>
      <c r="G1079" s="10">
        <v>2022</v>
      </c>
      <c r="H1079" s="11" t="s">
        <v>245</v>
      </c>
      <c r="I1079" s="10" t="s">
        <v>40</v>
      </c>
      <c r="J1079" s="11" t="s">
        <v>29</v>
      </c>
      <c r="K1079" s="10" t="s">
        <v>1882</v>
      </c>
      <c r="L1079" s="10" t="s">
        <v>1227</v>
      </c>
      <c r="M1079" s="12" t="s">
        <v>1884</v>
      </c>
      <c r="N1079" s="12">
        <v>0.14000000000000001</v>
      </c>
      <c r="O1079" s="11" t="s">
        <v>28</v>
      </c>
      <c r="P1079" s="11" t="s">
        <v>28</v>
      </c>
      <c r="Q1079" s="11" t="s">
        <v>28</v>
      </c>
      <c r="R1079" s="11" t="s">
        <v>37</v>
      </c>
      <c r="S1079" s="11" t="s">
        <v>37</v>
      </c>
      <c r="T1079" s="10" t="s">
        <v>28</v>
      </c>
      <c r="U1079" s="13">
        <v>75</v>
      </c>
      <c r="V1079" s="14">
        <v>6</v>
      </c>
      <c r="W1079" s="14">
        <v>0</v>
      </c>
      <c r="X1079" s="14" t="s">
        <v>28</v>
      </c>
    </row>
    <row r="1080" spans="1:24" s="15" customFormat="1" ht="42" customHeight="1" x14ac:dyDescent="0.25">
      <c r="A1080" s="53">
        <v>33.79</v>
      </c>
      <c r="B1080" s="42">
        <v>5493</v>
      </c>
      <c r="C1080" s="43" t="str">
        <f t="shared" si="26"/>
        <v>Tech Sheet</v>
      </c>
      <c r="D1080" s="44" t="s">
        <v>73</v>
      </c>
      <c r="E1080" s="48" t="s">
        <v>1883</v>
      </c>
      <c r="F1080" s="49" t="s">
        <v>1885</v>
      </c>
      <c r="G1080" s="10">
        <v>2023</v>
      </c>
      <c r="H1080" s="11" t="s">
        <v>245</v>
      </c>
      <c r="I1080" s="10" t="s">
        <v>40</v>
      </c>
      <c r="J1080" s="11" t="s">
        <v>29</v>
      </c>
      <c r="K1080" s="10" t="s">
        <v>1882</v>
      </c>
      <c r="L1080" s="10" t="s">
        <v>1227</v>
      </c>
      <c r="M1080" s="12" t="s">
        <v>1884</v>
      </c>
      <c r="N1080" s="12">
        <v>0.14000000000000001</v>
      </c>
      <c r="O1080" s="11" t="s">
        <v>39</v>
      </c>
      <c r="P1080" s="11" t="s">
        <v>39</v>
      </c>
      <c r="Q1080" s="11" t="s">
        <v>39</v>
      </c>
      <c r="R1080" s="11" t="s">
        <v>37</v>
      </c>
      <c r="S1080" s="11" t="s">
        <v>37</v>
      </c>
      <c r="T1080" s="10" t="s">
        <v>28</v>
      </c>
      <c r="U1080" s="13">
        <v>75</v>
      </c>
      <c r="V1080" s="14">
        <v>6</v>
      </c>
      <c r="W1080" s="14">
        <v>0</v>
      </c>
      <c r="X1080" s="14" t="s">
        <v>28</v>
      </c>
    </row>
    <row r="1081" spans="1:24" s="15" customFormat="1" ht="42" customHeight="1" x14ac:dyDescent="0.25">
      <c r="A1081" s="53">
        <v>33.79</v>
      </c>
      <c r="B1081" s="42">
        <v>5566</v>
      </c>
      <c r="C1081" s="43" t="str">
        <f t="shared" si="26"/>
        <v>Tech Sheet</v>
      </c>
      <c r="D1081" s="44" t="s">
        <v>73</v>
      </c>
      <c r="E1081" s="48" t="s">
        <v>2007</v>
      </c>
      <c r="F1081" s="49" t="s">
        <v>2008</v>
      </c>
      <c r="G1081" s="10">
        <v>2023</v>
      </c>
      <c r="H1081" s="11" t="s">
        <v>98</v>
      </c>
      <c r="I1081" s="10" t="s">
        <v>40</v>
      </c>
      <c r="J1081" s="11" t="s">
        <v>29</v>
      </c>
      <c r="K1081" s="10" t="s">
        <v>2003</v>
      </c>
      <c r="L1081" s="10" t="s">
        <v>115</v>
      </c>
      <c r="M1081" s="12" t="s">
        <v>116</v>
      </c>
      <c r="N1081" s="12">
        <v>0.13500000000000001</v>
      </c>
      <c r="O1081" s="11" t="s">
        <v>28</v>
      </c>
      <c r="P1081" s="11" t="s">
        <v>28</v>
      </c>
      <c r="Q1081" s="11" t="s">
        <v>28</v>
      </c>
      <c r="R1081" s="11" t="s">
        <v>37</v>
      </c>
      <c r="S1081" s="11" t="s">
        <v>37</v>
      </c>
      <c r="T1081" s="10" t="s">
        <v>28</v>
      </c>
      <c r="U1081" s="13">
        <v>75</v>
      </c>
      <c r="V1081" s="14">
        <v>6</v>
      </c>
      <c r="W1081" s="14">
        <v>0</v>
      </c>
      <c r="X1081" s="14" t="s">
        <v>28</v>
      </c>
    </row>
    <row r="1082" spans="1:24" s="15" customFormat="1" ht="42" customHeight="1" x14ac:dyDescent="0.25">
      <c r="A1082" s="53">
        <v>33.99</v>
      </c>
      <c r="B1082" s="42">
        <v>3478</v>
      </c>
      <c r="C1082" s="43" t="str">
        <f t="shared" si="26"/>
        <v>Tech Sheet</v>
      </c>
      <c r="D1082" s="44" t="s">
        <v>201</v>
      </c>
      <c r="E1082" s="48" t="s">
        <v>932</v>
      </c>
      <c r="F1082" s="49" t="s">
        <v>933</v>
      </c>
      <c r="G1082" s="10">
        <v>2023</v>
      </c>
      <c r="H1082" s="11" t="s">
        <v>202</v>
      </c>
      <c r="I1082" s="10" t="s">
        <v>40</v>
      </c>
      <c r="J1082" s="11" t="s">
        <v>41</v>
      </c>
      <c r="K1082" s="10" t="s">
        <v>203</v>
      </c>
      <c r="L1082" s="10" t="s">
        <v>106</v>
      </c>
      <c r="M1082" s="12" t="s">
        <v>268</v>
      </c>
      <c r="N1082" s="12">
        <v>0.125</v>
      </c>
      <c r="O1082" s="11" t="s">
        <v>37</v>
      </c>
      <c r="P1082" s="11" t="s">
        <v>37</v>
      </c>
      <c r="Q1082" s="11" t="s">
        <v>28</v>
      </c>
      <c r="R1082" s="11" t="s">
        <v>37</v>
      </c>
      <c r="S1082" s="11" t="s">
        <v>37</v>
      </c>
      <c r="T1082" s="10" t="s">
        <v>28</v>
      </c>
      <c r="U1082" s="13">
        <v>75</v>
      </c>
      <c r="V1082" s="14">
        <v>12</v>
      </c>
      <c r="W1082" s="14">
        <v>14</v>
      </c>
      <c r="X1082" s="14" t="s">
        <v>28</v>
      </c>
    </row>
    <row r="1083" spans="1:24" s="15" customFormat="1" ht="42" customHeight="1" x14ac:dyDescent="0.25">
      <c r="A1083" s="53">
        <v>33.99</v>
      </c>
      <c r="B1083" s="42">
        <v>3478</v>
      </c>
      <c r="C1083" s="43" t="str">
        <f t="shared" si="26"/>
        <v>Tech Sheet</v>
      </c>
      <c r="D1083" s="44" t="s">
        <v>201</v>
      </c>
      <c r="E1083" s="48" t="s">
        <v>932</v>
      </c>
      <c r="F1083" s="49" t="s">
        <v>933</v>
      </c>
      <c r="G1083" s="10">
        <v>2024</v>
      </c>
      <c r="H1083" s="11" t="s">
        <v>202</v>
      </c>
      <c r="I1083" s="10" t="s">
        <v>40</v>
      </c>
      <c r="J1083" s="11" t="s">
        <v>41</v>
      </c>
      <c r="K1083" s="10" t="s">
        <v>203</v>
      </c>
      <c r="L1083" s="10" t="s">
        <v>106</v>
      </c>
      <c r="M1083" s="12" t="s">
        <v>268</v>
      </c>
      <c r="N1083" s="12">
        <v>0.125</v>
      </c>
      <c r="O1083" s="11" t="s">
        <v>39</v>
      </c>
      <c r="P1083" s="11" t="s">
        <v>39</v>
      </c>
      <c r="Q1083" s="11" t="s">
        <v>39</v>
      </c>
      <c r="R1083" s="11" t="s">
        <v>37</v>
      </c>
      <c r="S1083" s="11" t="s">
        <v>37</v>
      </c>
      <c r="T1083" s="10" t="s">
        <v>28</v>
      </c>
      <c r="U1083" s="13">
        <v>75</v>
      </c>
      <c r="V1083" s="14">
        <v>12</v>
      </c>
      <c r="W1083" s="14">
        <v>14</v>
      </c>
      <c r="X1083" s="14" t="s">
        <v>28</v>
      </c>
    </row>
    <row r="1084" spans="1:24" s="15" customFormat="1" ht="42" customHeight="1" x14ac:dyDescent="0.25">
      <c r="A1084" s="53">
        <v>34</v>
      </c>
      <c r="B1084" s="42">
        <v>5455</v>
      </c>
      <c r="C1084" s="43" t="str">
        <f t="shared" si="26"/>
        <v>Tech Sheet</v>
      </c>
      <c r="D1084" s="44" t="s">
        <v>225</v>
      </c>
      <c r="E1084" s="48" t="s">
        <v>1826</v>
      </c>
      <c r="F1084" s="49" t="s">
        <v>1829</v>
      </c>
      <c r="G1084" s="10">
        <v>2023</v>
      </c>
      <c r="H1084" s="11" t="s">
        <v>226</v>
      </c>
      <c r="I1084" s="10" t="s">
        <v>40</v>
      </c>
      <c r="J1084" s="11" t="s">
        <v>29</v>
      </c>
      <c r="K1084" s="10" t="s">
        <v>1357</v>
      </c>
      <c r="L1084" s="10" t="s">
        <v>1827</v>
      </c>
      <c r="M1084" s="12" t="s">
        <v>1828</v>
      </c>
      <c r="N1084" s="12">
        <v>0.13</v>
      </c>
      <c r="O1084" s="11" t="s">
        <v>37</v>
      </c>
      <c r="P1084" s="11" t="s">
        <v>37</v>
      </c>
      <c r="Q1084" s="11" t="s">
        <v>28</v>
      </c>
      <c r="R1084" s="11" t="s">
        <v>28</v>
      </c>
      <c r="S1084" s="11" t="s">
        <v>28</v>
      </c>
      <c r="T1084" s="10" t="s">
        <v>28</v>
      </c>
      <c r="U1084" s="13">
        <v>75</v>
      </c>
      <c r="V1084" s="14">
        <v>3</v>
      </c>
      <c r="W1084" s="14">
        <v>6</v>
      </c>
      <c r="X1084" s="14" t="s">
        <v>28</v>
      </c>
    </row>
    <row r="1085" spans="1:24" s="15" customFormat="1" ht="42" customHeight="1" x14ac:dyDescent="0.25">
      <c r="A1085" s="53">
        <v>34</v>
      </c>
      <c r="B1085" s="42">
        <v>5455</v>
      </c>
      <c r="C1085" s="43" t="str">
        <f t="shared" si="26"/>
        <v>Tech Sheet</v>
      </c>
      <c r="D1085" s="44" t="s">
        <v>225</v>
      </c>
      <c r="E1085" s="48" t="s">
        <v>1826</v>
      </c>
      <c r="F1085" s="49" t="s">
        <v>1829</v>
      </c>
      <c r="G1085" s="10">
        <v>2024</v>
      </c>
      <c r="H1085" s="11" t="s">
        <v>226</v>
      </c>
      <c r="I1085" s="10" t="s">
        <v>40</v>
      </c>
      <c r="J1085" s="11" t="s">
        <v>29</v>
      </c>
      <c r="K1085" s="10" t="s">
        <v>1357</v>
      </c>
      <c r="L1085" s="10" t="s">
        <v>1827</v>
      </c>
      <c r="M1085" s="12" t="s">
        <v>1828</v>
      </c>
      <c r="N1085" s="12">
        <v>0.13</v>
      </c>
      <c r="O1085" s="11" t="s">
        <v>39</v>
      </c>
      <c r="P1085" s="11" t="s">
        <v>39</v>
      </c>
      <c r="Q1085" s="11" t="s">
        <v>39</v>
      </c>
      <c r="R1085" s="11" t="s">
        <v>28</v>
      </c>
      <c r="S1085" s="11" t="s">
        <v>28</v>
      </c>
      <c r="T1085" s="10" t="s">
        <v>28</v>
      </c>
      <c r="U1085" s="13">
        <v>75</v>
      </c>
      <c r="V1085" s="14">
        <v>3</v>
      </c>
      <c r="W1085" s="14">
        <v>6</v>
      </c>
      <c r="X1085" s="14" t="s">
        <v>28</v>
      </c>
    </row>
    <row r="1086" spans="1:24" s="15" customFormat="1" ht="42" customHeight="1" x14ac:dyDescent="0.25">
      <c r="A1086" s="53">
        <v>34</v>
      </c>
      <c r="B1086" s="42">
        <v>5576</v>
      </c>
      <c r="C1086" s="43" t="str">
        <f t="shared" si="26"/>
        <v>Tech Sheet</v>
      </c>
      <c r="D1086" s="44" t="s">
        <v>73</v>
      </c>
      <c r="E1086" s="48" t="s">
        <v>2012</v>
      </c>
      <c r="F1086" s="49" t="s">
        <v>2013</v>
      </c>
      <c r="G1086" s="10">
        <v>2021</v>
      </c>
      <c r="H1086" s="11" t="s">
        <v>98</v>
      </c>
      <c r="I1086" s="10" t="s">
        <v>40</v>
      </c>
      <c r="J1086" s="11" t="s">
        <v>41</v>
      </c>
      <c r="K1086" s="10" t="s">
        <v>2011</v>
      </c>
      <c r="L1086" s="10" t="s">
        <v>58</v>
      </c>
      <c r="M1086" s="12" t="s">
        <v>59</v>
      </c>
      <c r="N1086" s="12">
        <v>0.13</v>
      </c>
      <c r="O1086" s="11" t="s">
        <v>37</v>
      </c>
      <c r="P1086" s="11" t="s">
        <v>37</v>
      </c>
      <c r="Q1086" s="11" t="s">
        <v>28</v>
      </c>
      <c r="R1086" s="11" t="s">
        <v>28</v>
      </c>
      <c r="S1086" s="11" t="s">
        <v>28</v>
      </c>
      <c r="T1086" s="10" t="s">
        <v>28</v>
      </c>
      <c r="U1086" s="13">
        <v>75</v>
      </c>
      <c r="V1086" s="14">
        <v>12</v>
      </c>
      <c r="W1086" s="14">
        <v>0</v>
      </c>
      <c r="X1086" s="14" t="s">
        <v>28</v>
      </c>
    </row>
    <row r="1087" spans="1:24" s="15" customFormat="1" ht="42" customHeight="1" x14ac:dyDescent="0.25">
      <c r="A1087" s="53">
        <v>34</v>
      </c>
      <c r="B1087" s="42">
        <v>5576</v>
      </c>
      <c r="C1087" s="43" t="str">
        <f t="shared" si="26"/>
        <v>Tech Sheet</v>
      </c>
      <c r="D1087" s="44" t="s">
        <v>73</v>
      </c>
      <c r="E1087" s="48" t="s">
        <v>2012</v>
      </c>
      <c r="F1087" s="49" t="s">
        <v>2013</v>
      </c>
      <c r="G1087" s="10">
        <v>2022</v>
      </c>
      <c r="H1087" s="11" t="s">
        <v>98</v>
      </c>
      <c r="I1087" s="10" t="s">
        <v>40</v>
      </c>
      <c r="J1087" s="11" t="s">
        <v>41</v>
      </c>
      <c r="K1087" s="10" t="s">
        <v>2011</v>
      </c>
      <c r="L1087" s="10" t="s">
        <v>58</v>
      </c>
      <c r="M1087" s="12" t="s">
        <v>59</v>
      </c>
      <c r="N1087" s="12">
        <v>0.13</v>
      </c>
      <c r="O1087" s="11" t="s">
        <v>39</v>
      </c>
      <c r="P1087" s="11" t="s">
        <v>39</v>
      </c>
      <c r="Q1087" s="11" t="s">
        <v>28</v>
      </c>
      <c r="R1087" s="11" t="s">
        <v>28</v>
      </c>
      <c r="S1087" s="11" t="s">
        <v>28</v>
      </c>
      <c r="T1087" s="10" t="s">
        <v>28</v>
      </c>
      <c r="U1087" s="13">
        <v>75</v>
      </c>
      <c r="V1087" s="14">
        <v>12</v>
      </c>
      <c r="W1087" s="14">
        <v>0</v>
      </c>
      <c r="X1087" s="14" t="s">
        <v>28</v>
      </c>
    </row>
    <row r="1088" spans="1:24" s="15" customFormat="1" ht="42" customHeight="1" x14ac:dyDescent="0.25">
      <c r="A1088" s="53">
        <v>34</v>
      </c>
      <c r="B1088" s="42">
        <v>5576</v>
      </c>
      <c r="C1088" s="43" t="str">
        <f t="shared" si="26"/>
        <v>Tech Sheet</v>
      </c>
      <c r="D1088" s="44" t="s">
        <v>73</v>
      </c>
      <c r="E1088" s="48" t="s">
        <v>2012</v>
      </c>
      <c r="F1088" s="49" t="s">
        <v>2013</v>
      </c>
      <c r="G1088" s="10">
        <v>2023</v>
      </c>
      <c r="H1088" s="11" t="s">
        <v>98</v>
      </c>
      <c r="I1088" s="10" t="s">
        <v>40</v>
      </c>
      <c r="J1088" s="11" t="s">
        <v>41</v>
      </c>
      <c r="K1088" s="10" t="s">
        <v>2011</v>
      </c>
      <c r="L1088" s="10" t="s">
        <v>58</v>
      </c>
      <c r="M1088" s="12" t="s">
        <v>59</v>
      </c>
      <c r="N1088" s="12">
        <v>0.13</v>
      </c>
      <c r="O1088" s="11" t="s">
        <v>39</v>
      </c>
      <c r="P1088" s="11" t="s">
        <v>39</v>
      </c>
      <c r="Q1088" s="11" t="s">
        <v>28</v>
      </c>
      <c r="R1088" s="11" t="s">
        <v>28</v>
      </c>
      <c r="S1088" s="11" t="s">
        <v>28</v>
      </c>
      <c r="T1088" s="10" t="s">
        <v>28</v>
      </c>
      <c r="U1088" s="13">
        <v>75</v>
      </c>
      <c r="V1088" s="14">
        <v>12</v>
      </c>
      <c r="W1088" s="14">
        <v>0</v>
      </c>
      <c r="X1088" s="14" t="s">
        <v>28</v>
      </c>
    </row>
    <row r="1089" spans="1:24" s="15" customFormat="1" ht="42" customHeight="1" x14ac:dyDescent="0.25">
      <c r="A1089" s="53">
        <v>34</v>
      </c>
      <c r="B1089" s="42">
        <v>5745</v>
      </c>
      <c r="C1089" s="43" t="str">
        <f t="shared" si="26"/>
        <v>Tech Sheet</v>
      </c>
      <c r="D1089" s="44" t="s">
        <v>73</v>
      </c>
      <c r="E1089" s="48" t="s">
        <v>2196</v>
      </c>
      <c r="F1089" s="49" t="s">
        <v>2197</v>
      </c>
      <c r="G1089" s="10">
        <v>2023</v>
      </c>
      <c r="H1089" s="11" t="s">
        <v>98</v>
      </c>
      <c r="I1089" s="10" t="s">
        <v>40</v>
      </c>
      <c r="J1089" s="11" t="s">
        <v>41</v>
      </c>
      <c r="K1089" s="10" t="s">
        <v>2193</v>
      </c>
      <c r="L1089" s="10" t="s">
        <v>178</v>
      </c>
      <c r="M1089" s="12" t="s">
        <v>179</v>
      </c>
      <c r="N1089" s="12">
        <v>0.15</v>
      </c>
      <c r="O1089" s="11" t="s">
        <v>39</v>
      </c>
      <c r="P1089" s="11" t="s">
        <v>39</v>
      </c>
      <c r="Q1089" s="11" t="s">
        <v>28</v>
      </c>
      <c r="R1089" s="11" t="s">
        <v>37</v>
      </c>
      <c r="S1089" s="11" t="s">
        <v>28</v>
      </c>
      <c r="T1089" s="10" t="s">
        <v>28</v>
      </c>
      <c r="U1089" s="13">
        <v>75</v>
      </c>
      <c r="V1089" s="14">
        <v>6</v>
      </c>
      <c r="W1089" s="14">
        <v>0</v>
      </c>
      <c r="X1089" s="14" t="s">
        <v>28</v>
      </c>
    </row>
    <row r="1090" spans="1:24" s="15" customFormat="1" ht="42" customHeight="1" x14ac:dyDescent="0.25">
      <c r="A1090" s="53">
        <v>34</v>
      </c>
      <c r="B1090" s="42">
        <v>5745</v>
      </c>
      <c r="C1090" s="43" t="str">
        <f t="shared" si="26"/>
        <v>Tech Sheet</v>
      </c>
      <c r="D1090" s="44" t="s">
        <v>73</v>
      </c>
      <c r="E1090" s="48" t="s">
        <v>2196</v>
      </c>
      <c r="F1090" s="49" t="s">
        <v>2197</v>
      </c>
      <c r="G1090" s="10">
        <v>2024</v>
      </c>
      <c r="H1090" s="11" t="s">
        <v>98</v>
      </c>
      <c r="I1090" s="10" t="s">
        <v>40</v>
      </c>
      <c r="J1090" s="11" t="s">
        <v>41</v>
      </c>
      <c r="K1090" s="10" t="s">
        <v>2193</v>
      </c>
      <c r="L1090" s="10" t="s">
        <v>178</v>
      </c>
      <c r="M1090" s="12" t="s">
        <v>179</v>
      </c>
      <c r="N1090" s="12">
        <v>0.15</v>
      </c>
      <c r="O1090" s="11" t="s">
        <v>39</v>
      </c>
      <c r="P1090" s="11" t="s">
        <v>39</v>
      </c>
      <c r="Q1090" s="11" t="s">
        <v>39</v>
      </c>
      <c r="R1090" s="11" t="s">
        <v>37</v>
      </c>
      <c r="S1090" s="11" t="s">
        <v>28</v>
      </c>
      <c r="T1090" s="10" t="s">
        <v>28</v>
      </c>
      <c r="U1090" s="13">
        <v>75</v>
      </c>
      <c r="V1090" s="14">
        <v>6</v>
      </c>
      <c r="W1090" s="14">
        <v>0</v>
      </c>
      <c r="X1090" s="14" t="s">
        <v>28</v>
      </c>
    </row>
    <row r="1091" spans="1:24" s="15" customFormat="1" ht="42" customHeight="1" x14ac:dyDescent="0.25">
      <c r="A1091" s="53">
        <v>34</v>
      </c>
      <c r="B1091" s="42">
        <v>5793</v>
      </c>
      <c r="C1091" s="43" t="str">
        <f t="shared" si="26"/>
        <v>Tech Sheet</v>
      </c>
      <c r="D1091" s="44" t="s">
        <v>73</v>
      </c>
      <c r="E1091" s="48" t="s">
        <v>2232</v>
      </c>
      <c r="F1091" s="49" t="s">
        <v>2233</v>
      </c>
      <c r="G1091" s="10">
        <v>2023</v>
      </c>
      <c r="H1091" s="11" t="s">
        <v>302</v>
      </c>
      <c r="I1091" s="10" t="s">
        <v>40</v>
      </c>
      <c r="J1091" s="11" t="s">
        <v>41</v>
      </c>
      <c r="K1091" s="10" t="s">
        <v>1873</v>
      </c>
      <c r="L1091" s="10" t="s">
        <v>170</v>
      </c>
      <c r="M1091" s="12" t="s">
        <v>476</v>
      </c>
      <c r="N1091" s="12">
        <v>0.13</v>
      </c>
      <c r="O1091" s="11" t="s">
        <v>37</v>
      </c>
      <c r="P1091" s="11" t="s">
        <v>37</v>
      </c>
      <c r="Q1091" s="11" t="s">
        <v>37</v>
      </c>
      <c r="R1091" s="11" t="s">
        <v>37</v>
      </c>
      <c r="S1091" s="11" t="s">
        <v>28</v>
      </c>
      <c r="T1091" s="10" t="s">
        <v>28</v>
      </c>
      <c r="U1091" s="13">
        <v>75</v>
      </c>
      <c r="V1091" s="14">
        <v>6</v>
      </c>
      <c r="W1091" s="14">
        <v>0</v>
      </c>
      <c r="X1091" s="14" t="s">
        <v>28</v>
      </c>
    </row>
    <row r="1092" spans="1:24" s="15" customFormat="1" ht="42" customHeight="1" x14ac:dyDescent="0.25">
      <c r="A1092" s="53">
        <v>34</v>
      </c>
      <c r="B1092" s="42">
        <v>5794</v>
      </c>
      <c r="C1092" s="43" t="str">
        <f t="shared" si="26"/>
        <v>Tech Sheet</v>
      </c>
      <c r="D1092" s="44" t="s">
        <v>73</v>
      </c>
      <c r="E1092" s="48" t="s">
        <v>2234</v>
      </c>
      <c r="F1092" s="49" t="s">
        <v>2236</v>
      </c>
      <c r="G1092" s="10">
        <v>2024</v>
      </c>
      <c r="H1092" s="11" t="s">
        <v>302</v>
      </c>
      <c r="I1092" s="10" t="s">
        <v>40</v>
      </c>
      <c r="J1092" s="11" t="s">
        <v>29</v>
      </c>
      <c r="K1092" s="10" t="s">
        <v>1873</v>
      </c>
      <c r="L1092" s="10" t="s">
        <v>1875</v>
      </c>
      <c r="M1092" s="12" t="s">
        <v>2235</v>
      </c>
      <c r="N1092" s="12">
        <v>0.125</v>
      </c>
      <c r="O1092" s="11" t="s">
        <v>39</v>
      </c>
      <c r="P1092" s="11" t="s">
        <v>39</v>
      </c>
      <c r="Q1092" s="11" t="s">
        <v>37</v>
      </c>
      <c r="R1092" s="11" t="s">
        <v>37</v>
      </c>
      <c r="S1092" s="11" t="s">
        <v>28</v>
      </c>
      <c r="T1092" s="10" t="s">
        <v>28</v>
      </c>
      <c r="U1092" s="13">
        <v>75</v>
      </c>
      <c r="V1092" s="14">
        <v>6</v>
      </c>
      <c r="W1092" s="14">
        <v>0</v>
      </c>
      <c r="X1092" s="14" t="s">
        <v>28</v>
      </c>
    </row>
    <row r="1093" spans="1:24" s="15" customFormat="1" ht="42" customHeight="1" x14ac:dyDescent="0.25">
      <c r="A1093" s="53">
        <v>34.06</v>
      </c>
      <c r="B1093" s="42">
        <v>5643</v>
      </c>
      <c r="C1093" s="43" t="str">
        <f t="shared" si="26"/>
        <v>Tech Sheet</v>
      </c>
      <c r="D1093" s="44" t="s">
        <v>225</v>
      </c>
      <c r="E1093" s="48" t="s">
        <v>2067</v>
      </c>
      <c r="F1093" s="49" t="s">
        <v>2070</v>
      </c>
      <c r="G1093" s="10">
        <v>2023</v>
      </c>
      <c r="H1093" s="11" t="s">
        <v>226</v>
      </c>
      <c r="I1093" s="10" t="s">
        <v>40</v>
      </c>
      <c r="J1093" s="11" t="s">
        <v>41</v>
      </c>
      <c r="K1093" s="10" t="s">
        <v>1972</v>
      </c>
      <c r="L1093" s="10" t="s">
        <v>2068</v>
      </c>
      <c r="M1093" s="12" t="s">
        <v>2069</v>
      </c>
      <c r="N1093" s="12">
        <v>0.14000000000000001</v>
      </c>
      <c r="O1093" s="11" t="s">
        <v>37</v>
      </c>
      <c r="P1093" s="11" t="s">
        <v>37</v>
      </c>
      <c r="Q1093" s="11" t="s">
        <v>28</v>
      </c>
      <c r="R1093" s="11" t="s">
        <v>28</v>
      </c>
      <c r="S1093" s="11" t="s">
        <v>28</v>
      </c>
      <c r="T1093" s="10" t="s">
        <v>28</v>
      </c>
      <c r="U1093" s="13">
        <v>75</v>
      </c>
      <c r="V1093" s="14">
        <v>6</v>
      </c>
      <c r="W1093" s="14">
        <v>0</v>
      </c>
      <c r="X1093" s="14" t="s">
        <v>28</v>
      </c>
    </row>
    <row r="1094" spans="1:24" s="15" customFormat="1" ht="42" customHeight="1" x14ac:dyDescent="0.25">
      <c r="A1094" s="53">
        <v>34.119999999999997</v>
      </c>
      <c r="B1094" s="42">
        <v>4848</v>
      </c>
      <c r="C1094" s="43" t="str">
        <f t="shared" si="26"/>
        <v>Tech Sheet</v>
      </c>
      <c r="D1094" s="44" t="s">
        <v>90</v>
      </c>
      <c r="E1094" s="48" t="s">
        <v>1523</v>
      </c>
      <c r="F1094" s="49" t="s">
        <v>1524</v>
      </c>
      <c r="G1094" s="10">
        <v>2022</v>
      </c>
      <c r="H1094" s="11" t="s">
        <v>1511</v>
      </c>
      <c r="I1094" s="10" t="s">
        <v>40</v>
      </c>
      <c r="J1094" s="11" t="s">
        <v>41</v>
      </c>
      <c r="K1094" s="10" t="s">
        <v>1512</v>
      </c>
      <c r="L1094" s="10" t="s">
        <v>1514</v>
      </c>
      <c r="M1094" s="12" t="s">
        <v>1515</v>
      </c>
      <c r="N1094" s="12">
        <v>0.155</v>
      </c>
      <c r="O1094" s="11" t="s">
        <v>37</v>
      </c>
      <c r="P1094" s="11" t="s">
        <v>37</v>
      </c>
      <c r="Q1094" s="11" t="s">
        <v>28</v>
      </c>
      <c r="R1094" s="11" t="s">
        <v>28</v>
      </c>
      <c r="S1094" s="11" t="s">
        <v>28</v>
      </c>
      <c r="T1094" s="10" t="s">
        <v>28</v>
      </c>
      <c r="U1094" s="13">
        <v>75</v>
      </c>
      <c r="V1094" s="14">
        <v>6</v>
      </c>
      <c r="W1094" s="14">
        <v>0</v>
      </c>
      <c r="X1094" s="14" t="s">
        <v>28</v>
      </c>
    </row>
    <row r="1095" spans="1:24" s="15" customFormat="1" ht="42" customHeight="1" x14ac:dyDescent="0.25">
      <c r="A1095" s="53">
        <v>34.340000000000003</v>
      </c>
      <c r="B1095" s="42">
        <v>6453</v>
      </c>
      <c r="C1095" s="43" t="str">
        <f t="shared" si="26"/>
        <v>Tech Sheet</v>
      </c>
      <c r="D1095" s="44" t="s">
        <v>73</v>
      </c>
      <c r="E1095" s="48" t="s">
        <v>2424</v>
      </c>
      <c r="F1095" s="49" t="s">
        <v>2425</v>
      </c>
      <c r="G1095" s="10">
        <v>2021</v>
      </c>
      <c r="H1095" s="11" t="s">
        <v>220</v>
      </c>
      <c r="I1095" s="10" t="s">
        <v>40</v>
      </c>
      <c r="J1095" s="11" t="s">
        <v>29</v>
      </c>
      <c r="K1095" s="10" t="s">
        <v>2423</v>
      </c>
      <c r="L1095" s="10" t="s">
        <v>81</v>
      </c>
      <c r="M1095" s="12" t="s">
        <v>82</v>
      </c>
      <c r="N1095" s="12">
        <v>0.13</v>
      </c>
      <c r="O1095" s="11" t="s">
        <v>37</v>
      </c>
      <c r="P1095" s="11" t="s">
        <v>37</v>
      </c>
      <c r="Q1095" s="11" t="s">
        <v>37</v>
      </c>
      <c r="R1095" s="11" t="s">
        <v>37</v>
      </c>
      <c r="S1095" s="11" t="s">
        <v>28</v>
      </c>
      <c r="T1095" s="10" t="s">
        <v>28</v>
      </c>
      <c r="U1095" s="13">
        <v>75</v>
      </c>
      <c r="V1095" s="14">
        <v>6</v>
      </c>
      <c r="W1095" s="14">
        <v>0</v>
      </c>
      <c r="X1095" s="14" t="s">
        <v>28</v>
      </c>
    </row>
    <row r="1096" spans="1:24" s="15" customFormat="1" ht="42" customHeight="1" x14ac:dyDescent="0.25">
      <c r="A1096" s="53">
        <v>34.36</v>
      </c>
      <c r="B1096" s="42">
        <v>5525</v>
      </c>
      <c r="C1096" s="43" t="str">
        <f t="shared" si="26"/>
        <v>Tech Sheet</v>
      </c>
      <c r="D1096" s="44" t="s">
        <v>251</v>
      </c>
      <c r="E1096" s="48" t="s">
        <v>1919</v>
      </c>
      <c r="F1096" s="49" t="s">
        <v>1920</v>
      </c>
      <c r="G1096" s="10">
        <v>2021</v>
      </c>
      <c r="H1096" s="11" t="s">
        <v>252</v>
      </c>
      <c r="I1096" s="10" t="s">
        <v>40</v>
      </c>
      <c r="J1096" s="11" t="s">
        <v>29</v>
      </c>
      <c r="K1096" s="10" t="s">
        <v>1918</v>
      </c>
      <c r="L1096" s="10" t="s">
        <v>205</v>
      </c>
      <c r="M1096" s="12" t="s">
        <v>206</v>
      </c>
      <c r="N1096" s="12">
        <v>0.11</v>
      </c>
      <c r="O1096" s="11" t="s">
        <v>37</v>
      </c>
      <c r="P1096" s="11" t="s">
        <v>37</v>
      </c>
      <c r="Q1096" s="11" t="s">
        <v>28</v>
      </c>
      <c r="R1096" s="11" t="s">
        <v>28</v>
      </c>
      <c r="S1096" s="11" t="s">
        <v>37</v>
      </c>
      <c r="T1096" s="10" t="s">
        <v>28</v>
      </c>
      <c r="U1096" s="13">
        <v>75</v>
      </c>
      <c r="V1096" s="14">
        <v>6</v>
      </c>
      <c r="W1096" s="14">
        <v>0</v>
      </c>
      <c r="X1096" s="14" t="s">
        <v>28</v>
      </c>
    </row>
    <row r="1097" spans="1:24" s="15" customFormat="1" ht="42" customHeight="1" x14ac:dyDescent="0.25">
      <c r="A1097" s="53">
        <v>34.54</v>
      </c>
      <c r="B1097" s="42">
        <v>4510</v>
      </c>
      <c r="C1097" s="43" t="str">
        <f t="shared" si="26"/>
        <v>Tech Sheet</v>
      </c>
      <c r="D1097" s="44" t="s">
        <v>90</v>
      </c>
      <c r="E1097" s="48" t="s">
        <v>1337</v>
      </c>
      <c r="F1097" s="49" t="s">
        <v>1338</v>
      </c>
      <c r="G1097" s="10">
        <v>2021</v>
      </c>
      <c r="H1097" s="11" t="s">
        <v>91</v>
      </c>
      <c r="I1097" s="10" t="s">
        <v>121</v>
      </c>
      <c r="J1097" s="11" t="s">
        <v>29</v>
      </c>
      <c r="K1097" s="10" t="s">
        <v>1323</v>
      </c>
      <c r="L1097" s="10" t="s">
        <v>95</v>
      </c>
      <c r="M1097" s="12" t="s">
        <v>96</v>
      </c>
      <c r="N1097" s="12">
        <v>0.115</v>
      </c>
      <c r="O1097" s="11" t="s">
        <v>39</v>
      </c>
      <c r="P1097" s="11" t="s">
        <v>39</v>
      </c>
      <c r="Q1097" s="11" t="s">
        <v>28</v>
      </c>
      <c r="R1097" s="11" t="s">
        <v>28</v>
      </c>
      <c r="S1097" s="11" t="s">
        <v>28</v>
      </c>
      <c r="T1097" s="10" t="s">
        <v>28</v>
      </c>
      <c r="U1097" s="13">
        <v>75</v>
      </c>
      <c r="V1097" s="14">
        <v>6</v>
      </c>
      <c r="W1097" s="14">
        <v>19</v>
      </c>
      <c r="X1097" s="14" t="s">
        <v>28</v>
      </c>
    </row>
    <row r="1098" spans="1:24" s="15" customFormat="1" ht="42" customHeight="1" x14ac:dyDescent="0.25">
      <c r="A1098" s="53">
        <v>34.56</v>
      </c>
      <c r="B1098" s="42">
        <v>6453</v>
      </c>
      <c r="C1098" s="43" t="str">
        <f t="shared" si="26"/>
        <v>Tech Sheet</v>
      </c>
      <c r="D1098" s="44" t="s">
        <v>73</v>
      </c>
      <c r="E1098" s="48" t="s">
        <v>2424</v>
      </c>
      <c r="F1098" s="49" t="s">
        <v>2425</v>
      </c>
      <c r="G1098" s="10">
        <v>2022</v>
      </c>
      <c r="H1098" s="11" t="s">
        <v>220</v>
      </c>
      <c r="I1098" s="10" t="s">
        <v>40</v>
      </c>
      <c r="J1098" s="11" t="s">
        <v>29</v>
      </c>
      <c r="K1098" s="10" t="s">
        <v>2423</v>
      </c>
      <c r="L1098" s="10" t="s">
        <v>81</v>
      </c>
      <c r="M1098" s="12" t="s">
        <v>82</v>
      </c>
      <c r="N1098" s="12">
        <v>0.13500000000000001</v>
      </c>
      <c r="O1098" s="11" t="s">
        <v>37</v>
      </c>
      <c r="P1098" s="11" t="s">
        <v>37</v>
      </c>
      <c r="Q1098" s="11" t="s">
        <v>37</v>
      </c>
      <c r="R1098" s="11" t="s">
        <v>37</v>
      </c>
      <c r="S1098" s="11" t="s">
        <v>28</v>
      </c>
      <c r="T1098" s="10" t="s">
        <v>28</v>
      </c>
      <c r="U1098" s="13">
        <v>75</v>
      </c>
      <c r="V1098" s="14">
        <v>6</v>
      </c>
      <c r="W1098" s="14">
        <v>0</v>
      </c>
      <c r="X1098" s="14" t="s">
        <v>28</v>
      </c>
    </row>
    <row r="1099" spans="1:24" s="15" customFormat="1" ht="42" customHeight="1" x14ac:dyDescent="0.25">
      <c r="A1099" s="53">
        <v>34.58</v>
      </c>
      <c r="B1099" s="42">
        <v>3402</v>
      </c>
      <c r="C1099" s="43" t="str">
        <f t="shared" si="26"/>
        <v>Tech Sheet</v>
      </c>
      <c r="D1099" s="44" t="s">
        <v>90</v>
      </c>
      <c r="E1099" s="48" t="s">
        <v>899</v>
      </c>
      <c r="F1099" s="49" t="s">
        <v>901</v>
      </c>
      <c r="G1099" s="10">
        <v>2022</v>
      </c>
      <c r="H1099" s="11" t="s">
        <v>893</v>
      </c>
      <c r="I1099" s="10" t="s">
        <v>40</v>
      </c>
      <c r="J1099" s="11" t="s">
        <v>29</v>
      </c>
      <c r="K1099" s="10" t="s">
        <v>894</v>
      </c>
      <c r="L1099" s="10" t="s">
        <v>237</v>
      </c>
      <c r="M1099" s="12" t="s">
        <v>900</v>
      </c>
      <c r="N1099" s="12">
        <v>0.125</v>
      </c>
      <c r="O1099" s="11" t="s">
        <v>37</v>
      </c>
      <c r="P1099" s="11" t="s">
        <v>37</v>
      </c>
      <c r="Q1099" s="11" t="s">
        <v>28</v>
      </c>
      <c r="R1099" s="11" t="s">
        <v>37</v>
      </c>
      <c r="S1099" s="11" t="s">
        <v>37</v>
      </c>
      <c r="T1099" s="10" t="s">
        <v>28</v>
      </c>
      <c r="U1099" s="13">
        <v>75</v>
      </c>
      <c r="V1099" s="14">
        <v>6</v>
      </c>
      <c r="W1099" s="14">
        <v>12</v>
      </c>
      <c r="X1099" s="14" t="s">
        <v>28</v>
      </c>
    </row>
    <row r="1100" spans="1:24" s="15" customFormat="1" ht="42" customHeight="1" x14ac:dyDescent="0.25">
      <c r="A1100" s="53">
        <v>34.58</v>
      </c>
      <c r="B1100" s="42">
        <v>5525</v>
      </c>
      <c r="C1100" s="43" t="str">
        <f t="shared" si="26"/>
        <v>Tech Sheet</v>
      </c>
      <c r="D1100" s="44" t="s">
        <v>251</v>
      </c>
      <c r="E1100" s="48" t="s">
        <v>1919</v>
      </c>
      <c r="F1100" s="49" t="s">
        <v>1920</v>
      </c>
      <c r="G1100" s="10">
        <v>2022</v>
      </c>
      <c r="H1100" s="11" t="s">
        <v>252</v>
      </c>
      <c r="I1100" s="10" t="s">
        <v>40</v>
      </c>
      <c r="J1100" s="11" t="s">
        <v>29</v>
      </c>
      <c r="K1100" s="10" t="s">
        <v>1918</v>
      </c>
      <c r="L1100" s="10" t="s">
        <v>205</v>
      </c>
      <c r="M1100" s="12" t="s">
        <v>206</v>
      </c>
      <c r="N1100" s="12">
        <v>0.115</v>
      </c>
      <c r="O1100" s="11" t="s">
        <v>37</v>
      </c>
      <c r="P1100" s="11" t="s">
        <v>37</v>
      </c>
      <c r="Q1100" s="11" t="s">
        <v>28</v>
      </c>
      <c r="R1100" s="11" t="s">
        <v>28</v>
      </c>
      <c r="S1100" s="11" t="s">
        <v>37</v>
      </c>
      <c r="T1100" s="10" t="s">
        <v>28</v>
      </c>
      <c r="U1100" s="13">
        <v>75</v>
      </c>
      <c r="V1100" s="14">
        <v>6</v>
      </c>
      <c r="W1100" s="14">
        <v>0</v>
      </c>
      <c r="X1100" s="14" t="s">
        <v>28</v>
      </c>
    </row>
    <row r="1101" spans="1:24" s="15" customFormat="1" ht="42" customHeight="1" x14ac:dyDescent="0.25">
      <c r="A1101" s="53">
        <v>34.58</v>
      </c>
      <c r="B1101" s="42">
        <v>5525</v>
      </c>
      <c r="C1101" s="43" t="str">
        <f t="shared" si="26"/>
        <v>Tech Sheet</v>
      </c>
      <c r="D1101" s="44" t="s">
        <v>251</v>
      </c>
      <c r="E1101" s="48" t="s">
        <v>1919</v>
      </c>
      <c r="F1101" s="49" t="s">
        <v>1920</v>
      </c>
      <c r="G1101" s="10">
        <v>2023</v>
      </c>
      <c r="H1101" s="11" t="s">
        <v>252</v>
      </c>
      <c r="I1101" s="10" t="s">
        <v>40</v>
      </c>
      <c r="J1101" s="11" t="s">
        <v>29</v>
      </c>
      <c r="K1101" s="10" t="s">
        <v>1918</v>
      </c>
      <c r="L1101" s="10" t="s">
        <v>205</v>
      </c>
      <c r="M1101" s="12" t="s">
        <v>206</v>
      </c>
      <c r="N1101" s="12">
        <v>0.115</v>
      </c>
      <c r="O1101" s="11" t="s">
        <v>39</v>
      </c>
      <c r="P1101" s="11" t="s">
        <v>39</v>
      </c>
      <c r="Q1101" s="11" t="s">
        <v>39</v>
      </c>
      <c r="R1101" s="11" t="s">
        <v>28</v>
      </c>
      <c r="S1101" s="11" t="s">
        <v>37</v>
      </c>
      <c r="T1101" s="10" t="s">
        <v>28</v>
      </c>
      <c r="U1101" s="13">
        <v>75</v>
      </c>
      <c r="V1101" s="14">
        <v>6</v>
      </c>
      <c r="W1101" s="14">
        <v>0</v>
      </c>
      <c r="X1101" s="14" t="s">
        <v>28</v>
      </c>
    </row>
    <row r="1102" spans="1:24" s="15" customFormat="1" ht="42" customHeight="1" x14ac:dyDescent="0.25">
      <c r="A1102" s="53">
        <v>34.61</v>
      </c>
      <c r="B1102" s="42">
        <v>3478</v>
      </c>
      <c r="C1102" s="43" t="str">
        <f t="shared" si="26"/>
        <v>Tech Sheet</v>
      </c>
      <c r="D1102" s="44" t="s">
        <v>201</v>
      </c>
      <c r="E1102" s="48" t="s">
        <v>932</v>
      </c>
      <c r="F1102" s="49" t="s">
        <v>933</v>
      </c>
      <c r="G1102" s="10">
        <v>2025</v>
      </c>
      <c r="H1102" s="11" t="s">
        <v>202</v>
      </c>
      <c r="I1102" s="10" t="s">
        <v>40</v>
      </c>
      <c r="J1102" s="11" t="s">
        <v>41</v>
      </c>
      <c r="K1102" s="10" t="s">
        <v>203</v>
      </c>
      <c r="L1102" s="10" t="s">
        <v>106</v>
      </c>
      <c r="M1102" s="12" t="s">
        <v>268</v>
      </c>
      <c r="N1102" s="12">
        <v>0.14000000000000001</v>
      </c>
      <c r="O1102" s="11" t="s">
        <v>39</v>
      </c>
      <c r="P1102" s="11" t="s">
        <v>39</v>
      </c>
      <c r="Q1102" s="11" t="s">
        <v>39</v>
      </c>
      <c r="R1102" s="11" t="s">
        <v>37</v>
      </c>
      <c r="S1102" s="11" t="s">
        <v>37</v>
      </c>
      <c r="T1102" s="10" t="s">
        <v>28</v>
      </c>
      <c r="U1102" s="13">
        <v>75</v>
      </c>
      <c r="V1102" s="14">
        <v>12</v>
      </c>
      <c r="W1102" s="14">
        <v>14</v>
      </c>
      <c r="X1102" s="14" t="s">
        <v>28</v>
      </c>
    </row>
    <row r="1103" spans="1:24" s="15" customFormat="1" ht="42" customHeight="1" x14ac:dyDescent="0.25">
      <c r="A1103" s="53">
        <v>34.74</v>
      </c>
      <c r="B1103" s="42">
        <v>4510</v>
      </c>
      <c r="C1103" s="43" t="str">
        <f t="shared" si="26"/>
        <v>Tech Sheet</v>
      </c>
      <c r="D1103" s="44" t="s">
        <v>90</v>
      </c>
      <c r="E1103" s="48" t="s">
        <v>1337</v>
      </c>
      <c r="F1103" s="49" t="s">
        <v>1338</v>
      </c>
      <c r="G1103" s="10">
        <v>2022</v>
      </c>
      <c r="H1103" s="11" t="s">
        <v>91</v>
      </c>
      <c r="I1103" s="10" t="s">
        <v>121</v>
      </c>
      <c r="J1103" s="11" t="s">
        <v>29</v>
      </c>
      <c r="K1103" s="10" t="s">
        <v>1323</v>
      </c>
      <c r="L1103" s="10" t="s">
        <v>95</v>
      </c>
      <c r="M1103" s="12" t="s">
        <v>96</v>
      </c>
      <c r="N1103" s="12">
        <v>0.12</v>
      </c>
      <c r="O1103" s="11" t="s">
        <v>39</v>
      </c>
      <c r="P1103" s="11" t="s">
        <v>39</v>
      </c>
      <c r="Q1103" s="11" t="s">
        <v>28</v>
      </c>
      <c r="R1103" s="11" t="s">
        <v>28</v>
      </c>
      <c r="S1103" s="11" t="s">
        <v>28</v>
      </c>
      <c r="T1103" s="10" t="s">
        <v>28</v>
      </c>
      <c r="U1103" s="13">
        <v>75</v>
      </c>
      <c r="V1103" s="14">
        <v>6</v>
      </c>
      <c r="W1103" s="14">
        <v>19</v>
      </c>
      <c r="X1103" s="14" t="s">
        <v>28</v>
      </c>
    </row>
    <row r="1104" spans="1:24" s="15" customFormat="1" ht="42" customHeight="1" x14ac:dyDescent="0.25">
      <c r="A1104" s="53">
        <v>34.78</v>
      </c>
      <c r="B1104" s="42">
        <v>3402</v>
      </c>
      <c r="C1104" s="43" t="str">
        <f t="shared" si="26"/>
        <v>Tech Sheet</v>
      </c>
      <c r="D1104" s="44" t="s">
        <v>90</v>
      </c>
      <c r="E1104" s="48" t="s">
        <v>899</v>
      </c>
      <c r="F1104" s="49" t="s">
        <v>901</v>
      </c>
      <c r="G1104" s="10">
        <v>2023</v>
      </c>
      <c r="H1104" s="11" t="s">
        <v>893</v>
      </c>
      <c r="I1104" s="10" t="s">
        <v>40</v>
      </c>
      <c r="J1104" s="11" t="s">
        <v>29</v>
      </c>
      <c r="K1104" s="10" t="s">
        <v>894</v>
      </c>
      <c r="L1104" s="10" t="s">
        <v>237</v>
      </c>
      <c r="M1104" s="12" t="s">
        <v>900</v>
      </c>
      <c r="N1104" s="12">
        <v>0.13</v>
      </c>
      <c r="O1104" s="11" t="s">
        <v>39</v>
      </c>
      <c r="P1104" s="11" t="s">
        <v>39</v>
      </c>
      <c r="Q1104" s="11" t="s">
        <v>28</v>
      </c>
      <c r="R1104" s="11" t="s">
        <v>37</v>
      </c>
      <c r="S1104" s="11" t="s">
        <v>37</v>
      </c>
      <c r="T1104" s="10" t="s">
        <v>28</v>
      </c>
      <c r="U1104" s="13">
        <v>75</v>
      </c>
      <c r="V1104" s="14">
        <v>6</v>
      </c>
      <c r="W1104" s="14">
        <v>12</v>
      </c>
      <c r="X1104" s="14" t="s">
        <v>28</v>
      </c>
    </row>
    <row r="1105" spans="1:24" s="15" customFormat="1" ht="42" customHeight="1" x14ac:dyDescent="0.25">
      <c r="A1105" s="53">
        <v>34.799999999999997</v>
      </c>
      <c r="B1105" s="42">
        <v>5486</v>
      </c>
      <c r="C1105" s="43" t="str">
        <f t="shared" si="26"/>
        <v>Tech Sheet</v>
      </c>
      <c r="D1105" s="44" t="s">
        <v>73</v>
      </c>
      <c r="E1105" s="48" t="s">
        <v>1865</v>
      </c>
      <c r="F1105" s="49" t="s">
        <v>1867</v>
      </c>
      <c r="G1105" s="10">
        <v>2021</v>
      </c>
      <c r="H1105" s="11" t="s">
        <v>302</v>
      </c>
      <c r="I1105" s="10" t="s">
        <v>40</v>
      </c>
      <c r="J1105" s="11" t="s">
        <v>41</v>
      </c>
      <c r="K1105" s="10" t="s">
        <v>1864</v>
      </c>
      <c r="L1105" s="10" t="s">
        <v>305</v>
      </c>
      <c r="M1105" s="12" t="s">
        <v>1866</v>
      </c>
      <c r="N1105" s="12">
        <v>0.14000000000000001</v>
      </c>
      <c r="O1105" s="11" t="s">
        <v>39</v>
      </c>
      <c r="P1105" s="11" t="s">
        <v>39</v>
      </c>
      <c r="Q1105" s="11" t="s">
        <v>37</v>
      </c>
      <c r="R1105" s="11" t="s">
        <v>37</v>
      </c>
      <c r="S1105" s="11" t="s">
        <v>37</v>
      </c>
      <c r="T1105" s="10" t="s">
        <v>28</v>
      </c>
      <c r="U1105" s="13">
        <v>75</v>
      </c>
      <c r="V1105" s="14">
        <v>12</v>
      </c>
      <c r="W1105" s="14">
        <v>0</v>
      </c>
      <c r="X1105" s="14" t="s">
        <v>28</v>
      </c>
    </row>
    <row r="1106" spans="1:24" s="15" customFormat="1" ht="42" customHeight="1" x14ac:dyDescent="0.25">
      <c r="A1106" s="53">
        <v>34.840000000000003</v>
      </c>
      <c r="B1106" s="42">
        <v>6472</v>
      </c>
      <c r="C1106" s="43" t="str">
        <f t="shared" si="26"/>
        <v>Tech Sheet</v>
      </c>
      <c r="D1106" s="44" t="s">
        <v>73</v>
      </c>
      <c r="E1106" s="48" t="s">
        <v>2433</v>
      </c>
      <c r="F1106" s="49" t="s">
        <v>2435</v>
      </c>
      <c r="G1106" s="10">
        <v>2023</v>
      </c>
      <c r="H1106" s="11" t="s">
        <v>245</v>
      </c>
      <c r="I1106" s="10" t="s">
        <v>40</v>
      </c>
      <c r="J1106" s="11" t="s">
        <v>29</v>
      </c>
      <c r="K1106" s="10" t="s">
        <v>1882</v>
      </c>
      <c r="L1106" s="10" t="s">
        <v>1597</v>
      </c>
      <c r="M1106" s="12" t="s">
        <v>2434</v>
      </c>
      <c r="N1106" s="12">
        <v>0.13</v>
      </c>
      <c r="O1106" s="11" t="s">
        <v>37</v>
      </c>
      <c r="P1106" s="11" t="s">
        <v>37</v>
      </c>
      <c r="Q1106" s="11" t="s">
        <v>28</v>
      </c>
      <c r="R1106" s="11" t="s">
        <v>37</v>
      </c>
      <c r="S1106" s="11" t="s">
        <v>28</v>
      </c>
      <c r="T1106" s="10" t="s">
        <v>28</v>
      </c>
      <c r="U1106" s="13">
        <v>75</v>
      </c>
      <c r="V1106" s="14">
        <v>6</v>
      </c>
      <c r="W1106" s="14">
        <v>0</v>
      </c>
      <c r="X1106" s="14" t="s">
        <v>28</v>
      </c>
    </row>
    <row r="1107" spans="1:24" s="15" customFormat="1" ht="42" customHeight="1" x14ac:dyDescent="0.25">
      <c r="A1107" s="53">
        <v>34.99</v>
      </c>
      <c r="B1107" s="42">
        <v>1151</v>
      </c>
      <c r="C1107" s="43" t="str">
        <f t="shared" si="26"/>
        <v>Tech Sheet</v>
      </c>
      <c r="D1107" s="44" t="s">
        <v>73</v>
      </c>
      <c r="E1107" s="48" t="s">
        <v>114</v>
      </c>
      <c r="F1107" s="49" t="s">
        <v>117</v>
      </c>
      <c r="G1107" s="10">
        <v>2020</v>
      </c>
      <c r="H1107" s="11" t="s">
        <v>98</v>
      </c>
      <c r="I1107" s="10" t="s">
        <v>40</v>
      </c>
      <c r="J1107" s="11" t="s">
        <v>29</v>
      </c>
      <c r="K1107" s="10" t="s">
        <v>113</v>
      </c>
      <c r="L1107" s="10" t="s">
        <v>115</v>
      </c>
      <c r="M1107" s="12" t="s">
        <v>116</v>
      </c>
      <c r="N1107" s="12">
        <v>0.13</v>
      </c>
      <c r="O1107" s="11" t="s">
        <v>37</v>
      </c>
      <c r="P1107" s="11" t="s">
        <v>37</v>
      </c>
      <c r="Q1107" s="11" t="s">
        <v>28</v>
      </c>
      <c r="R1107" s="11" t="s">
        <v>28</v>
      </c>
      <c r="S1107" s="11" t="s">
        <v>28</v>
      </c>
      <c r="T1107" s="10" t="s">
        <v>28</v>
      </c>
      <c r="U1107" s="13">
        <v>75</v>
      </c>
      <c r="V1107" s="14">
        <v>12</v>
      </c>
      <c r="W1107" s="14">
        <v>11</v>
      </c>
      <c r="X1107" s="14" t="s">
        <v>28</v>
      </c>
    </row>
    <row r="1108" spans="1:24" s="15" customFormat="1" ht="42" customHeight="1" x14ac:dyDescent="0.25">
      <c r="A1108" s="53">
        <v>34.99</v>
      </c>
      <c r="B1108" s="42">
        <v>5639</v>
      </c>
      <c r="C1108" s="43" t="str">
        <f t="shared" si="26"/>
        <v>Tech Sheet</v>
      </c>
      <c r="D1108" s="44" t="s">
        <v>225</v>
      </c>
      <c r="E1108" s="48" t="s">
        <v>2064</v>
      </c>
      <c r="F1108" s="49" t="s">
        <v>2066</v>
      </c>
      <c r="G1108" s="10">
        <v>2023</v>
      </c>
      <c r="H1108" s="11" t="s">
        <v>226</v>
      </c>
      <c r="I1108" s="10" t="s">
        <v>40</v>
      </c>
      <c r="J1108" s="11" t="s">
        <v>29</v>
      </c>
      <c r="K1108" s="10" t="s">
        <v>1972</v>
      </c>
      <c r="L1108" s="10" t="s">
        <v>1402</v>
      </c>
      <c r="M1108" s="12" t="s">
        <v>2065</v>
      </c>
      <c r="N1108" s="12">
        <v>0.125</v>
      </c>
      <c r="O1108" s="11" t="s">
        <v>39</v>
      </c>
      <c r="P1108" s="11" t="s">
        <v>39</v>
      </c>
      <c r="Q1108" s="11" t="s">
        <v>39</v>
      </c>
      <c r="R1108" s="11" t="s">
        <v>28</v>
      </c>
      <c r="S1108" s="11" t="s">
        <v>28</v>
      </c>
      <c r="T1108" s="10" t="s">
        <v>28</v>
      </c>
      <c r="U1108" s="13">
        <v>75</v>
      </c>
      <c r="V1108" s="14">
        <v>6</v>
      </c>
      <c r="W1108" s="14">
        <v>0</v>
      </c>
      <c r="X1108" s="14" t="s">
        <v>28</v>
      </c>
    </row>
    <row r="1109" spans="1:24" s="15" customFormat="1" ht="42" customHeight="1" x14ac:dyDescent="0.25">
      <c r="A1109" s="53">
        <v>34.99</v>
      </c>
      <c r="B1109" s="42">
        <v>5639</v>
      </c>
      <c r="C1109" s="43" t="str">
        <f t="shared" si="26"/>
        <v>Tech Sheet</v>
      </c>
      <c r="D1109" s="44" t="s">
        <v>225</v>
      </c>
      <c r="E1109" s="48" t="s">
        <v>2064</v>
      </c>
      <c r="F1109" s="49" t="s">
        <v>2066</v>
      </c>
      <c r="G1109" s="10">
        <v>2024</v>
      </c>
      <c r="H1109" s="11" t="s">
        <v>226</v>
      </c>
      <c r="I1109" s="10" t="s">
        <v>40</v>
      </c>
      <c r="J1109" s="11" t="s">
        <v>29</v>
      </c>
      <c r="K1109" s="10" t="s">
        <v>1972</v>
      </c>
      <c r="L1109" s="10" t="s">
        <v>1402</v>
      </c>
      <c r="M1109" s="12" t="s">
        <v>2065</v>
      </c>
      <c r="N1109" s="12">
        <v>0.125</v>
      </c>
      <c r="O1109" s="11" t="s">
        <v>39</v>
      </c>
      <c r="P1109" s="11" t="s">
        <v>39</v>
      </c>
      <c r="Q1109" s="11" t="s">
        <v>39</v>
      </c>
      <c r="R1109" s="11" t="s">
        <v>28</v>
      </c>
      <c r="S1109" s="11" t="s">
        <v>28</v>
      </c>
      <c r="T1109" s="10" t="s">
        <v>28</v>
      </c>
      <c r="U1109" s="13">
        <v>75</v>
      </c>
      <c r="V1109" s="14">
        <v>6</v>
      </c>
      <c r="W1109" s="14">
        <v>0</v>
      </c>
      <c r="X1109" s="14" t="s">
        <v>28</v>
      </c>
    </row>
    <row r="1110" spans="1:24" s="15" customFormat="1" ht="42" customHeight="1" x14ac:dyDescent="0.25">
      <c r="A1110" s="53">
        <v>35</v>
      </c>
      <c r="B1110" s="42">
        <v>5486</v>
      </c>
      <c r="C1110" s="43" t="str">
        <f t="shared" si="26"/>
        <v>Tech Sheet</v>
      </c>
      <c r="D1110" s="44" t="s">
        <v>73</v>
      </c>
      <c r="E1110" s="48" t="s">
        <v>1865</v>
      </c>
      <c r="F1110" s="49" t="s">
        <v>1867</v>
      </c>
      <c r="G1110" s="10">
        <v>2022</v>
      </c>
      <c r="H1110" s="11" t="s">
        <v>302</v>
      </c>
      <c r="I1110" s="10" t="s">
        <v>40</v>
      </c>
      <c r="J1110" s="11" t="s">
        <v>41</v>
      </c>
      <c r="K1110" s="10" t="s">
        <v>1864</v>
      </c>
      <c r="L1110" s="10" t="s">
        <v>305</v>
      </c>
      <c r="M1110" s="12" t="s">
        <v>1868</v>
      </c>
      <c r="N1110" s="12">
        <v>0.14499999999999999</v>
      </c>
      <c r="O1110" s="11" t="s">
        <v>37</v>
      </c>
      <c r="P1110" s="11" t="s">
        <v>37</v>
      </c>
      <c r="Q1110" s="11" t="s">
        <v>37</v>
      </c>
      <c r="R1110" s="11" t="s">
        <v>37</v>
      </c>
      <c r="S1110" s="11" t="s">
        <v>37</v>
      </c>
      <c r="T1110" s="10" t="s">
        <v>28</v>
      </c>
      <c r="U1110" s="13">
        <v>75</v>
      </c>
      <c r="V1110" s="14">
        <v>12</v>
      </c>
      <c r="W1110" s="14">
        <v>0</v>
      </c>
      <c r="X1110" s="14" t="s">
        <v>28</v>
      </c>
    </row>
    <row r="1111" spans="1:24" s="15" customFormat="1" ht="42" customHeight="1" x14ac:dyDescent="0.25">
      <c r="A1111" s="53">
        <v>35</v>
      </c>
      <c r="B1111" s="42">
        <v>5506</v>
      </c>
      <c r="C1111" s="43" t="str">
        <f t="shared" si="26"/>
        <v>Tech Sheet</v>
      </c>
      <c r="D1111" s="44" t="s">
        <v>73</v>
      </c>
      <c r="E1111" s="48" t="s">
        <v>1900</v>
      </c>
      <c r="F1111" s="49" t="s">
        <v>1901</v>
      </c>
      <c r="G1111" s="10">
        <v>2024</v>
      </c>
      <c r="H1111" s="11" t="s">
        <v>220</v>
      </c>
      <c r="I1111" s="10" t="s">
        <v>40</v>
      </c>
      <c r="J1111" s="11" t="s">
        <v>29</v>
      </c>
      <c r="K1111" s="10" t="s">
        <v>1899</v>
      </c>
      <c r="L1111" s="10" t="s">
        <v>81</v>
      </c>
      <c r="M1111" s="12" t="s">
        <v>82</v>
      </c>
      <c r="N1111" s="12">
        <v>0.13</v>
      </c>
      <c r="O1111" s="11" t="s">
        <v>39</v>
      </c>
      <c r="P1111" s="11" t="s">
        <v>39</v>
      </c>
      <c r="Q1111" s="11" t="s">
        <v>39</v>
      </c>
      <c r="R1111" s="11" t="s">
        <v>37</v>
      </c>
      <c r="S1111" s="11" t="s">
        <v>28</v>
      </c>
      <c r="T1111" s="10" t="s">
        <v>28</v>
      </c>
      <c r="U1111" s="13">
        <v>75</v>
      </c>
      <c r="V1111" s="14">
        <v>6</v>
      </c>
      <c r="W1111" s="14">
        <v>0</v>
      </c>
      <c r="X1111" s="14" t="s">
        <v>28</v>
      </c>
    </row>
    <row r="1112" spans="1:24" s="15" customFormat="1" ht="42" customHeight="1" x14ac:dyDescent="0.25">
      <c r="A1112" s="53">
        <v>35</v>
      </c>
      <c r="B1112" s="42">
        <v>5524</v>
      </c>
      <c r="C1112" s="43" t="str">
        <f t="shared" si="26"/>
        <v>Tech Sheet</v>
      </c>
      <c r="D1112" s="44" t="s">
        <v>73</v>
      </c>
      <c r="E1112" s="48" t="s">
        <v>1915</v>
      </c>
      <c r="F1112" s="49" t="s">
        <v>1917</v>
      </c>
      <c r="G1112" s="10" t="s">
        <v>24</v>
      </c>
      <c r="H1112" s="11" t="s">
        <v>716</v>
      </c>
      <c r="I1112" s="10" t="s">
        <v>716</v>
      </c>
      <c r="J1112" s="11" t="s">
        <v>29</v>
      </c>
      <c r="K1112" s="10" t="s">
        <v>1914</v>
      </c>
      <c r="L1112" s="10" t="s">
        <v>718</v>
      </c>
      <c r="M1112" s="12" t="s">
        <v>1916</v>
      </c>
      <c r="N1112" s="12">
        <v>0.125</v>
      </c>
      <c r="O1112" s="11" t="s">
        <v>37</v>
      </c>
      <c r="P1112" s="11" t="s">
        <v>37</v>
      </c>
      <c r="Q1112" s="11" t="s">
        <v>28</v>
      </c>
      <c r="R1112" s="11" t="s">
        <v>28</v>
      </c>
      <c r="S1112" s="11" t="s">
        <v>28</v>
      </c>
      <c r="T1112" s="10" t="s">
        <v>28</v>
      </c>
      <c r="U1112" s="13">
        <v>75</v>
      </c>
      <c r="V1112" s="14">
        <v>6</v>
      </c>
      <c r="W1112" s="14">
        <v>8</v>
      </c>
      <c r="X1112" s="14" t="s">
        <v>28</v>
      </c>
    </row>
    <row r="1113" spans="1:24" s="15" customFormat="1" ht="42" customHeight="1" x14ac:dyDescent="0.25">
      <c r="A1113" s="53">
        <v>35</v>
      </c>
      <c r="B1113" s="42">
        <v>5542</v>
      </c>
      <c r="C1113" s="43" t="str">
        <f t="shared" si="26"/>
        <v>Tech Sheet</v>
      </c>
      <c r="D1113" s="44" t="s">
        <v>73</v>
      </c>
      <c r="E1113" s="48" t="s">
        <v>1963</v>
      </c>
      <c r="F1113" s="49" t="s">
        <v>1964</v>
      </c>
      <c r="G1113" s="10">
        <v>2020</v>
      </c>
      <c r="H1113" s="11" t="s">
        <v>98</v>
      </c>
      <c r="I1113" s="10" t="s">
        <v>40</v>
      </c>
      <c r="J1113" s="11" t="s">
        <v>41</v>
      </c>
      <c r="K1113" s="10" t="s">
        <v>1960</v>
      </c>
      <c r="L1113" s="10" t="s">
        <v>58</v>
      </c>
      <c r="M1113" s="12" t="s">
        <v>59</v>
      </c>
      <c r="N1113" s="12">
        <v>0.13</v>
      </c>
      <c r="O1113" s="11" t="s">
        <v>37</v>
      </c>
      <c r="P1113" s="11" t="s">
        <v>37</v>
      </c>
      <c r="Q1113" s="11" t="s">
        <v>37</v>
      </c>
      <c r="R1113" s="11" t="s">
        <v>37</v>
      </c>
      <c r="S1113" s="11" t="s">
        <v>37</v>
      </c>
      <c r="T1113" s="10" t="s">
        <v>28</v>
      </c>
      <c r="U1113" s="13">
        <v>75</v>
      </c>
      <c r="V1113" s="14">
        <v>6</v>
      </c>
      <c r="W1113" s="14">
        <v>0</v>
      </c>
      <c r="X1113" s="14" t="s">
        <v>28</v>
      </c>
    </row>
    <row r="1114" spans="1:24" s="15" customFormat="1" ht="42" customHeight="1" x14ac:dyDescent="0.25">
      <c r="A1114" s="53">
        <v>35</v>
      </c>
      <c r="B1114" s="42">
        <v>5542</v>
      </c>
      <c r="C1114" s="43" t="str">
        <f t="shared" si="26"/>
        <v>Tech Sheet</v>
      </c>
      <c r="D1114" s="44" t="s">
        <v>73</v>
      </c>
      <c r="E1114" s="48" t="s">
        <v>1963</v>
      </c>
      <c r="F1114" s="49" t="s">
        <v>1964</v>
      </c>
      <c r="G1114" s="10">
        <v>2022</v>
      </c>
      <c r="H1114" s="11" t="s">
        <v>98</v>
      </c>
      <c r="I1114" s="10" t="s">
        <v>40</v>
      </c>
      <c r="J1114" s="11" t="s">
        <v>41</v>
      </c>
      <c r="K1114" s="10" t="s">
        <v>1960</v>
      </c>
      <c r="L1114" s="10" t="s">
        <v>58</v>
      </c>
      <c r="M1114" s="12" t="s">
        <v>59</v>
      </c>
      <c r="N1114" s="12">
        <v>0.13</v>
      </c>
      <c r="O1114" s="11" t="s">
        <v>37</v>
      </c>
      <c r="P1114" s="11" t="s">
        <v>37</v>
      </c>
      <c r="Q1114" s="11" t="s">
        <v>37</v>
      </c>
      <c r="R1114" s="11" t="s">
        <v>37</v>
      </c>
      <c r="S1114" s="11" t="s">
        <v>37</v>
      </c>
      <c r="T1114" s="10" t="s">
        <v>28</v>
      </c>
      <c r="U1114" s="13">
        <v>75</v>
      </c>
      <c r="V1114" s="14">
        <v>6</v>
      </c>
      <c r="W1114" s="14">
        <v>0</v>
      </c>
      <c r="X1114" s="14" t="s">
        <v>28</v>
      </c>
    </row>
    <row r="1115" spans="1:24" s="15" customFormat="1" ht="42" customHeight="1" x14ac:dyDescent="0.25">
      <c r="A1115" s="53">
        <v>35</v>
      </c>
      <c r="B1115" s="42">
        <v>5701</v>
      </c>
      <c r="C1115" s="43" t="str">
        <f t="shared" si="26"/>
        <v>Tech Sheet</v>
      </c>
      <c r="D1115" s="44" t="s">
        <v>73</v>
      </c>
      <c r="E1115" s="48" t="s">
        <v>2129</v>
      </c>
      <c r="F1115" s="49" t="s">
        <v>2130</v>
      </c>
      <c r="G1115" s="10">
        <v>2023</v>
      </c>
      <c r="H1115" s="11" t="s">
        <v>98</v>
      </c>
      <c r="I1115" s="10" t="s">
        <v>40</v>
      </c>
      <c r="J1115" s="11" t="s">
        <v>29</v>
      </c>
      <c r="K1115" s="10" t="s">
        <v>1965</v>
      </c>
      <c r="L1115" s="10" t="s">
        <v>115</v>
      </c>
      <c r="M1115" s="12" t="s">
        <v>116</v>
      </c>
      <c r="N1115" s="12">
        <v>0.12</v>
      </c>
      <c r="O1115" s="11" t="s">
        <v>39</v>
      </c>
      <c r="P1115" s="11" t="s">
        <v>39</v>
      </c>
      <c r="Q1115" s="11" t="s">
        <v>39</v>
      </c>
      <c r="R1115" s="11" t="s">
        <v>37</v>
      </c>
      <c r="S1115" s="11" t="s">
        <v>28</v>
      </c>
      <c r="T1115" s="10" t="s">
        <v>28</v>
      </c>
      <c r="U1115" s="13">
        <v>75</v>
      </c>
      <c r="V1115" s="14">
        <v>6</v>
      </c>
      <c r="W1115" s="14">
        <v>0</v>
      </c>
      <c r="X1115" s="14" t="s">
        <v>28</v>
      </c>
    </row>
    <row r="1116" spans="1:24" s="15" customFormat="1" ht="42" customHeight="1" x14ac:dyDescent="0.25">
      <c r="A1116" s="53">
        <v>35</v>
      </c>
      <c r="B1116" s="42">
        <v>5853</v>
      </c>
      <c r="C1116" s="43" t="str">
        <f t="shared" si="26"/>
        <v>Tech Sheet</v>
      </c>
      <c r="D1116" s="44" t="s">
        <v>73</v>
      </c>
      <c r="E1116" s="48" t="s">
        <v>2315</v>
      </c>
      <c r="F1116" s="49" t="s">
        <v>2316</v>
      </c>
      <c r="G1116" s="10">
        <v>2024</v>
      </c>
      <c r="H1116" s="11" t="s">
        <v>98</v>
      </c>
      <c r="I1116" s="10" t="s">
        <v>40</v>
      </c>
      <c r="J1116" s="11" t="s">
        <v>29</v>
      </c>
      <c r="K1116" s="10" t="s">
        <v>2314</v>
      </c>
      <c r="L1116" s="10" t="s">
        <v>115</v>
      </c>
      <c r="M1116" s="12" t="s">
        <v>116</v>
      </c>
      <c r="N1116" s="12">
        <v>0.125</v>
      </c>
      <c r="O1116" s="11" t="s">
        <v>37</v>
      </c>
      <c r="P1116" s="11" t="s">
        <v>37</v>
      </c>
      <c r="Q1116" s="11" t="s">
        <v>28</v>
      </c>
      <c r="R1116" s="11" t="s">
        <v>37</v>
      </c>
      <c r="S1116" s="11" t="s">
        <v>28</v>
      </c>
      <c r="T1116" s="10" t="s">
        <v>28</v>
      </c>
      <c r="U1116" s="13">
        <v>75</v>
      </c>
      <c r="V1116" s="14">
        <v>6</v>
      </c>
      <c r="W1116" s="14">
        <v>0</v>
      </c>
      <c r="X1116" s="14" t="s">
        <v>28</v>
      </c>
    </row>
    <row r="1117" spans="1:24" s="15" customFormat="1" ht="42" customHeight="1" x14ac:dyDescent="0.25">
      <c r="A1117" s="53">
        <v>35</v>
      </c>
      <c r="B1117" s="42">
        <v>5855</v>
      </c>
      <c r="C1117" s="43" t="str">
        <f t="shared" si="26"/>
        <v>Tech Sheet</v>
      </c>
      <c r="D1117" s="44" t="s">
        <v>73</v>
      </c>
      <c r="E1117" s="48" t="s">
        <v>2320</v>
      </c>
      <c r="F1117" s="49" t="s">
        <v>2321</v>
      </c>
      <c r="G1117" s="10">
        <v>2023</v>
      </c>
      <c r="H1117" s="11" t="s">
        <v>98</v>
      </c>
      <c r="I1117" s="10" t="s">
        <v>40</v>
      </c>
      <c r="J1117" s="11" t="s">
        <v>41</v>
      </c>
      <c r="K1117" s="10" t="s">
        <v>2314</v>
      </c>
      <c r="L1117" s="10" t="s">
        <v>58</v>
      </c>
      <c r="M1117" s="12" t="s">
        <v>59</v>
      </c>
      <c r="N1117" s="12">
        <v>0.13</v>
      </c>
      <c r="O1117" s="11" t="s">
        <v>37</v>
      </c>
      <c r="P1117" s="11" t="s">
        <v>37</v>
      </c>
      <c r="Q1117" s="11" t="s">
        <v>28</v>
      </c>
      <c r="R1117" s="11" t="s">
        <v>37</v>
      </c>
      <c r="S1117" s="11" t="s">
        <v>28</v>
      </c>
      <c r="T1117" s="10" t="s">
        <v>28</v>
      </c>
      <c r="U1117" s="13">
        <v>75</v>
      </c>
      <c r="V1117" s="14">
        <v>6</v>
      </c>
      <c r="W1117" s="14">
        <v>0</v>
      </c>
      <c r="X1117" s="14" t="s">
        <v>28</v>
      </c>
    </row>
    <row r="1118" spans="1:24" s="15" customFormat="1" ht="42" customHeight="1" x14ac:dyDescent="0.25">
      <c r="A1118" s="53">
        <v>35.04</v>
      </c>
      <c r="B1118" s="42">
        <v>5796</v>
      </c>
      <c r="C1118" s="43" t="str">
        <f t="shared" si="26"/>
        <v>Tech Sheet</v>
      </c>
      <c r="D1118" s="44" t="s">
        <v>73</v>
      </c>
      <c r="E1118" s="48" t="s">
        <v>2240</v>
      </c>
      <c r="F1118" s="49" t="s">
        <v>2242</v>
      </c>
      <c r="G1118" s="10">
        <v>2022</v>
      </c>
      <c r="H1118" s="11" t="s">
        <v>302</v>
      </c>
      <c r="I1118" s="10" t="s">
        <v>40</v>
      </c>
      <c r="J1118" s="11" t="s">
        <v>29</v>
      </c>
      <c r="K1118" s="10" t="s">
        <v>1869</v>
      </c>
      <c r="L1118" s="10" t="s">
        <v>1653</v>
      </c>
      <c r="M1118" s="12" t="s">
        <v>2241</v>
      </c>
      <c r="N1118" s="12">
        <v>0.12</v>
      </c>
      <c r="O1118" s="11" t="s">
        <v>39</v>
      </c>
      <c r="P1118" s="11" t="s">
        <v>39</v>
      </c>
      <c r="Q1118" s="11" t="s">
        <v>37</v>
      </c>
      <c r="R1118" s="11" t="s">
        <v>28</v>
      </c>
      <c r="S1118" s="11" t="s">
        <v>37</v>
      </c>
      <c r="T1118" s="10" t="s">
        <v>28</v>
      </c>
      <c r="U1118" s="13">
        <v>75</v>
      </c>
      <c r="V1118" s="14">
        <v>12</v>
      </c>
      <c r="W1118" s="14">
        <v>0</v>
      </c>
      <c r="X1118" s="14" t="s">
        <v>28</v>
      </c>
    </row>
    <row r="1119" spans="1:24" s="15" customFormat="1" ht="42" customHeight="1" x14ac:dyDescent="0.25">
      <c r="A1119" s="53">
        <v>35.049999999999997</v>
      </c>
      <c r="B1119" s="42">
        <v>6583</v>
      </c>
      <c r="C1119" s="43" t="str">
        <f t="shared" si="26"/>
        <v>Tech Sheet</v>
      </c>
      <c r="D1119" s="44" t="s">
        <v>73</v>
      </c>
      <c r="E1119" s="48" t="s">
        <v>2451</v>
      </c>
      <c r="F1119" s="49" t="s">
        <v>2452</v>
      </c>
      <c r="G1119" s="10">
        <v>2023</v>
      </c>
      <c r="H1119" s="11" t="s">
        <v>220</v>
      </c>
      <c r="I1119" s="10" t="s">
        <v>40</v>
      </c>
      <c r="J1119" s="11" t="s">
        <v>29</v>
      </c>
      <c r="K1119" s="10" t="s">
        <v>1895</v>
      </c>
      <c r="L1119" s="10" t="s">
        <v>81</v>
      </c>
      <c r="M1119" s="12" t="s">
        <v>82</v>
      </c>
      <c r="N1119" s="12">
        <v>0.14000000000000001</v>
      </c>
      <c r="O1119" s="11" t="s">
        <v>39</v>
      </c>
      <c r="P1119" s="11" t="s">
        <v>39</v>
      </c>
      <c r="Q1119" s="11" t="s">
        <v>37</v>
      </c>
      <c r="R1119" s="11" t="s">
        <v>37</v>
      </c>
      <c r="S1119" s="11" t="s">
        <v>37</v>
      </c>
      <c r="T1119" s="10" t="s">
        <v>28</v>
      </c>
      <c r="U1119" s="13">
        <v>75</v>
      </c>
      <c r="V1119" s="14">
        <v>6</v>
      </c>
      <c r="W1119" s="14">
        <v>0</v>
      </c>
      <c r="X1119" s="14" t="s">
        <v>28</v>
      </c>
    </row>
    <row r="1120" spans="1:24" s="15" customFormat="1" ht="42" customHeight="1" x14ac:dyDescent="0.25">
      <c r="A1120" s="53">
        <v>35.049999999999997</v>
      </c>
      <c r="B1120" s="42">
        <v>6583</v>
      </c>
      <c r="C1120" s="43" t="str">
        <f t="shared" si="26"/>
        <v>Tech Sheet</v>
      </c>
      <c r="D1120" s="44" t="s">
        <v>73</v>
      </c>
      <c r="E1120" s="48" t="s">
        <v>2451</v>
      </c>
      <c r="F1120" s="49" t="s">
        <v>2452</v>
      </c>
      <c r="G1120" s="10">
        <v>2024</v>
      </c>
      <c r="H1120" s="11" t="s">
        <v>220</v>
      </c>
      <c r="I1120" s="10" t="s">
        <v>40</v>
      </c>
      <c r="J1120" s="11" t="s">
        <v>29</v>
      </c>
      <c r="K1120" s="10" t="s">
        <v>1895</v>
      </c>
      <c r="L1120" s="10" t="s">
        <v>81</v>
      </c>
      <c r="M1120" s="12" t="s">
        <v>82</v>
      </c>
      <c r="N1120" s="12">
        <v>0.14000000000000001</v>
      </c>
      <c r="O1120" s="11" t="s">
        <v>39</v>
      </c>
      <c r="P1120" s="11" t="s">
        <v>39</v>
      </c>
      <c r="Q1120" s="11" t="s">
        <v>39</v>
      </c>
      <c r="R1120" s="11" t="s">
        <v>37</v>
      </c>
      <c r="S1120" s="11" t="s">
        <v>37</v>
      </c>
      <c r="T1120" s="10" t="s">
        <v>28</v>
      </c>
      <c r="U1120" s="13">
        <v>75</v>
      </c>
      <c r="V1120" s="14">
        <v>6</v>
      </c>
      <c r="W1120" s="14">
        <v>0</v>
      </c>
      <c r="X1120" s="14" t="s">
        <v>28</v>
      </c>
    </row>
    <row r="1121" spans="1:24" s="15" customFormat="1" ht="42" customHeight="1" x14ac:dyDescent="0.25">
      <c r="A1121" s="53">
        <v>35.1</v>
      </c>
      <c r="B1121" s="42">
        <v>4380</v>
      </c>
      <c r="C1121" s="43" t="str">
        <f t="shared" si="26"/>
        <v>Tech Sheet</v>
      </c>
      <c r="D1121" s="44" t="s">
        <v>73</v>
      </c>
      <c r="E1121" s="48" t="s">
        <v>1276</v>
      </c>
      <c r="F1121" s="49" t="s">
        <v>1277</v>
      </c>
      <c r="G1121" s="10">
        <v>2023</v>
      </c>
      <c r="H1121" s="11" t="s">
        <v>220</v>
      </c>
      <c r="I1121" s="10" t="s">
        <v>40</v>
      </c>
      <c r="J1121" s="11" t="s">
        <v>29</v>
      </c>
      <c r="K1121" s="10" t="s">
        <v>1268</v>
      </c>
      <c r="L1121" s="10" t="s">
        <v>81</v>
      </c>
      <c r="M1121" s="12" t="s">
        <v>82</v>
      </c>
      <c r="N1121" s="12">
        <v>0.13</v>
      </c>
      <c r="O1121" s="11" t="s">
        <v>37</v>
      </c>
      <c r="P1121" s="11" t="s">
        <v>37</v>
      </c>
      <c r="Q1121" s="11" t="s">
        <v>28</v>
      </c>
      <c r="R1121" s="11" t="s">
        <v>28</v>
      </c>
      <c r="S1121" s="11" t="s">
        <v>28</v>
      </c>
      <c r="T1121" s="10" t="s">
        <v>28</v>
      </c>
      <c r="U1121" s="13">
        <v>75</v>
      </c>
      <c r="V1121" s="14">
        <v>6</v>
      </c>
      <c r="W1121" s="14">
        <v>23</v>
      </c>
      <c r="X1121" s="14" t="s">
        <v>28</v>
      </c>
    </row>
    <row r="1122" spans="1:24" s="15" customFormat="1" ht="42" customHeight="1" x14ac:dyDescent="0.25">
      <c r="A1122" s="53">
        <v>35.25</v>
      </c>
      <c r="B1122" s="42">
        <v>1393</v>
      </c>
      <c r="C1122" s="43" t="str">
        <f t="shared" si="26"/>
        <v>Tech Sheet</v>
      </c>
      <c r="D1122" s="44" t="s">
        <v>225</v>
      </c>
      <c r="E1122" s="48" t="s">
        <v>238</v>
      </c>
      <c r="F1122" s="49" t="s">
        <v>239</v>
      </c>
      <c r="G1122" s="10" t="s">
        <v>24</v>
      </c>
      <c r="H1122" s="11" t="s">
        <v>226</v>
      </c>
      <c r="I1122" s="10" t="s">
        <v>227</v>
      </c>
      <c r="J1122" s="11" t="s">
        <v>41</v>
      </c>
      <c r="K1122" s="10" t="s">
        <v>228</v>
      </c>
      <c r="L1122" s="10" t="s">
        <v>234</v>
      </c>
      <c r="M1122" s="12" t="s">
        <v>235</v>
      </c>
      <c r="N1122" s="12">
        <v>0.2</v>
      </c>
      <c r="O1122" s="11" t="s">
        <v>37</v>
      </c>
      <c r="P1122" s="11" t="s">
        <v>37</v>
      </c>
      <c r="Q1122" s="11" t="s">
        <v>28</v>
      </c>
      <c r="R1122" s="11" t="s">
        <v>28</v>
      </c>
      <c r="S1122" s="11" t="s">
        <v>28</v>
      </c>
      <c r="T1122" s="10" t="s">
        <v>28</v>
      </c>
      <c r="U1122" s="13">
        <v>75</v>
      </c>
      <c r="V1122" s="14">
        <v>6</v>
      </c>
      <c r="W1122" s="14">
        <v>21</v>
      </c>
      <c r="X1122" s="14" t="s">
        <v>28</v>
      </c>
    </row>
    <row r="1123" spans="1:24" s="15" customFormat="1" ht="42" customHeight="1" x14ac:dyDescent="0.25">
      <c r="A1123" s="53">
        <v>35.26</v>
      </c>
      <c r="B1123" s="42">
        <v>5796</v>
      </c>
      <c r="C1123" s="43" t="str">
        <f t="shared" si="26"/>
        <v>Tech Sheet</v>
      </c>
      <c r="D1123" s="44" t="s">
        <v>73</v>
      </c>
      <c r="E1123" s="48" t="s">
        <v>2240</v>
      </c>
      <c r="F1123" s="49" t="s">
        <v>2242</v>
      </c>
      <c r="G1123" s="10">
        <v>2023</v>
      </c>
      <c r="H1123" s="11" t="s">
        <v>302</v>
      </c>
      <c r="I1123" s="10" t="s">
        <v>40</v>
      </c>
      <c r="J1123" s="11" t="s">
        <v>29</v>
      </c>
      <c r="K1123" s="10" t="s">
        <v>1869</v>
      </c>
      <c r="L1123" s="16" t="s">
        <v>1653</v>
      </c>
      <c r="M1123" s="16" t="s">
        <v>2241</v>
      </c>
      <c r="N1123" s="12">
        <v>0.125</v>
      </c>
      <c r="O1123" s="11" t="s">
        <v>39</v>
      </c>
      <c r="P1123" s="11" t="s">
        <v>39</v>
      </c>
      <c r="Q1123" s="11" t="s">
        <v>37</v>
      </c>
      <c r="R1123" s="11" t="s">
        <v>28</v>
      </c>
      <c r="S1123" s="11" t="s">
        <v>37</v>
      </c>
      <c r="T1123" s="10" t="s">
        <v>28</v>
      </c>
      <c r="U1123" s="13">
        <v>75</v>
      </c>
      <c r="V1123" s="14">
        <v>12</v>
      </c>
      <c r="W1123" s="14">
        <v>0</v>
      </c>
      <c r="X1123" s="14" t="s">
        <v>28</v>
      </c>
    </row>
    <row r="1124" spans="1:24" s="15" customFormat="1" ht="42" customHeight="1" x14ac:dyDescent="0.25">
      <c r="A1124" s="53">
        <v>35.46</v>
      </c>
      <c r="B1124" s="42">
        <v>5529</v>
      </c>
      <c r="C1124" s="43" t="str">
        <f t="shared" si="26"/>
        <v>Tech Sheet</v>
      </c>
      <c r="D1124" s="44" t="s">
        <v>1925</v>
      </c>
      <c r="E1124" s="48" t="s">
        <v>1929</v>
      </c>
      <c r="F1124" s="49" t="s">
        <v>1932</v>
      </c>
      <c r="G1124" s="10">
        <v>2024</v>
      </c>
      <c r="H1124" s="11" t="s">
        <v>1926</v>
      </c>
      <c r="I1124" s="10" t="s">
        <v>1927</v>
      </c>
      <c r="J1124" s="11" t="s">
        <v>29</v>
      </c>
      <c r="K1124" s="10" t="s">
        <v>1928</v>
      </c>
      <c r="L1124" s="10" t="s">
        <v>1930</v>
      </c>
      <c r="M1124" s="12" t="s">
        <v>1931</v>
      </c>
      <c r="N1124" s="12">
        <v>0.11</v>
      </c>
      <c r="O1124" s="11" t="s">
        <v>39</v>
      </c>
      <c r="P1124" s="11" t="s">
        <v>39</v>
      </c>
      <c r="Q1124" s="11" t="s">
        <v>37</v>
      </c>
      <c r="R1124" s="11" t="s">
        <v>37</v>
      </c>
      <c r="S1124" s="11" t="s">
        <v>28</v>
      </c>
      <c r="T1124" s="10" t="s">
        <v>37</v>
      </c>
      <c r="U1124" s="13">
        <v>75</v>
      </c>
      <c r="V1124" s="14">
        <v>6</v>
      </c>
      <c r="W1124" s="14">
        <v>0</v>
      </c>
      <c r="X1124" s="14" t="s">
        <v>28</v>
      </c>
    </row>
    <row r="1125" spans="1:24" s="15" customFormat="1" ht="42" customHeight="1" x14ac:dyDescent="0.25">
      <c r="A1125" s="53">
        <v>35.47</v>
      </c>
      <c r="B1125" s="42">
        <v>5530</v>
      </c>
      <c r="C1125" s="43" t="str">
        <f t="shared" si="26"/>
        <v>Tech Sheet</v>
      </c>
      <c r="D1125" s="44" t="s">
        <v>1925</v>
      </c>
      <c r="E1125" s="48" t="s">
        <v>1933</v>
      </c>
      <c r="F1125" s="49" t="s">
        <v>1936</v>
      </c>
      <c r="G1125" s="10">
        <v>2024</v>
      </c>
      <c r="H1125" s="11" t="s">
        <v>1926</v>
      </c>
      <c r="I1125" s="10" t="s">
        <v>1927</v>
      </c>
      <c r="J1125" s="11" t="s">
        <v>104</v>
      </c>
      <c r="K1125" s="10" t="s">
        <v>1928</v>
      </c>
      <c r="L1125" s="10" t="s">
        <v>1934</v>
      </c>
      <c r="M1125" s="12" t="s">
        <v>1935</v>
      </c>
      <c r="N1125" s="12">
        <v>0.11</v>
      </c>
      <c r="O1125" s="11" t="s">
        <v>39</v>
      </c>
      <c r="P1125" s="11" t="s">
        <v>39</v>
      </c>
      <c r="Q1125" s="11" t="s">
        <v>37</v>
      </c>
      <c r="R1125" s="11" t="s">
        <v>37</v>
      </c>
      <c r="S1125" s="11" t="s">
        <v>28</v>
      </c>
      <c r="T1125" s="10" t="s">
        <v>37</v>
      </c>
      <c r="U1125" s="13">
        <v>75</v>
      </c>
      <c r="V1125" s="14">
        <v>6</v>
      </c>
      <c r="W1125" s="14">
        <v>0</v>
      </c>
      <c r="X1125" s="14" t="s">
        <v>28</v>
      </c>
    </row>
    <row r="1126" spans="1:24" s="15" customFormat="1" ht="42" customHeight="1" x14ac:dyDescent="0.25">
      <c r="A1126" s="53">
        <v>35.5</v>
      </c>
      <c r="B1126" s="42">
        <v>5084</v>
      </c>
      <c r="C1126" s="43" t="str">
        <f t="shared" si="26"/>
        <v>Tech Sheet</v>
      </c>
      <c r="D1126" s="44" t="s">
        <v>73</v>
      </c>
      <c r="E1126" s="48" t="s">
        <v>1656</v>
      </c>
      <c r="F1126" s="49" t="s">
        <v>1657</v>
      </c>
      <c r="G1126" s="10">
        <v>2023</v>
      </c>
      <c r="H1126" s="11" t="s">
        <v>302</v>
      </c>
      <c r="I1126" s="10" t="s">
        <v>40</v>
      </c>
      <c r="J1126" s="11" t="s">
        <v>29</v>
      </c>
      <c r="K1126" s="10" t="s">
        <v>1651</v>
      </c>
      <c r="L1126" s="10" t="s">
        <v>944</v>
      </c>
      <c r="M1126" s="12" t="s">
        <v>945</v>
      </c>
      <c r="N1126" s="12">
        <v>0.14000000000000001</v>
      </c>
      <c r="O1126" s="11" t="s">
        <v>37</v>
      </c>
      <c r="P1126" s="11" t="s">
        <v>37</v>
      </c>
      <c r="Q1126" s="11" t="s">
        <v>37</v>
      </c>
      <c r="R1126" s="11" t="s">
        <v>37</v>
      </c>
      <c r="S1126" s="11" t="s">
        <v>28</v>
      </c>
      <c r="T1126" s="10" t="s">
        <v>37</v>
      </c>
      <c r="U1126" s="13">
        <v>75</v>
      </c>
      <c r="V1126" s="14">
        <v>12</v>
      </c>
      <c r="W1126" s="14">
        <v>7</v>
      </c>
      <c r="X1126" s="14" t="s">
        <v>28</v>
      </c>
    </row>
    <row r="1127" spans="1:24" s="15" customFormat="1" ht="42" customHeight="1" x14ac:dyDescent="0.25">
      <c r="A1127" s="53">
        <v>35.5</v>
      </c>
      <c r="B1127" s="42">
        <v>5084</v>
      </c>
      <c r="C1127" s="43" t="str">
        <f t="shared" si="26"/>
        <v>Tech Sheet</v>
      </c>
      <c r="D1127" s="44" t="s">
        <v>73</v>
      </c>
      <c r="E1127" s="48" t="s">
        <v>1656</v>
      </c>
      <c r="F1127" s="49" t="s">
        <v>1657</v>
      </c>
      <c r="G1127" s="10">
        <v>2024</v>
      </c>
      <c r="H1127" s="11" t="s">
        <v>302</v>
      </c>
      <c r="I1127" s="10" t="s">
        <v>40</v>
      </c>
      <c r="J1127" s="11" t="s">
        <v>29</v>
      </c>
      <c r="K1127" s="10" t="s">
        <v>1651</v>
      </c>
      <c r="L1127" s="10" t="s">
        <v>944</v>
      </c>
      <c r="M1127" s="12" t="s">
        <v>945</v>
      </c>
      <c r="N1127" s="12">
        <v>0.14000000000000001</v>
      </c>
      <c r="O1127" s="11" t="s">
        <v>37</v>
      </c>
      <c r="P1127" s="11" t="s">
        <v>37</v>
      </c>
      <c r="Q1127" s="11" t="s">
        <v>37</v>
      </c>
      <c r="R1127" s="11" t="s">
        <v>37</v>
      </c>
      <c r="S1127" s="11" t="s">
        <v>28</v>
      </c>
      <c r="T1127" s="10" t="s">
        <v>37</v>
      </c>
      <c r="U1127" s="13">
        <v>75</v>
      </c>
      <c r="V1127" s="14">
        <v>12</v>
      </c>
      <c r="W1127" s="14">
        <v>7</v>
      </c>
      <c r="X1127" s="14" t="s">
        <v>28</v>
      </c>
    </row>
    <row r="1128" spans="1:24" s="15" customFormat="1" ht="42" customHeight="1" x14ac:dyDescent="0.25">
      <c r="A1128" s="53">
        <v>35.5</v>
      </c>
      <c r="B1128" s="42">
        <v>5084</v>
      </c>
      <c r="C1128" s="43" t="str">
        <f t="shared" si="26"/>
        <v>Tech Sheet</v>
      </c>
      <c r="D1128" s="44" t="s">
        <v>73</v>
      </c>
      <c r="E1128" s="48" t="s">
        <v>1656</v>
      </c>
      <c r="F1128" s="49" t="s">
        <v>1657</v>
      </c>
      <c r="G1128" s="10">
        <v>2025</v>
      </c>
      <c r="H1128" s="11" t="s">
        <v>302</v>
      </c>
      <c r="I1128" s="10" t="s">
        <v>40</v>
      </c>
      <c r="J1128" s="11" t="s">
        <v>29</v>
      </c>
      <c r="K1128" s="10" t="s">
        <v>1651</v>
      </c>
      <c r="L1128" s="10" t="s">
        <v>944</v>
      </c>
      <c r="M1128" s="12" t="s">
        <v>945</v>
      </c>
      <c r="N1128" s="12">
        <v>0.14000000000000001</v>
      </c>
      <c r="O1128" s="11" t="s">
        <v>39</v>
      </c>
      <c r="P1128" s="11" t="s">
        <v>39</v>
      </c>
      <c r="Q1128" s="11" t="s">
        <v>39</v>
      </c>
      <c r="R1128" s="11" t="s">
        <v>37</v>
      </c>
      <c r="S1128" s="11" t="s">
        <v>28</v>
      </c>
      <c r="T1128" s="10" t="s">
        <v>37</v>
      </c>
      <c r="U1128" s="13">
        <v>75</v>
      </c>
      <c r="V1128" s="14">
        <v>12</v>
      </c>
      <c r="W1128" s="14">
        <v>7</v>
      </c>
      <c r="X1128" s="14" t="s">
        <v>28</v>
      </c>
    </row>
    <row r="1129" spans="1:24" s="15" customFormat="1" ht="42" customHeight="1" x14ac:dyDescent="0.25">
      <c r="A1129" s="53">
        <v>35.71</v>
      </c>
      <c r="B1129" s="42">
        <v>1675</v>
      </c>
      <c r="C1129" s="43" t="str">
        <f t="shared" si="26"/>
        <v>Tech Sheet</v>
      </c>
      <c r="D1129" s="44" t="s">
        <v>25</v>
      </c>
      <c r="E1129" s="48" t="s">
        <v>298</v>
      </c>
      <c r="F1129" s="49" t="s">
        <v>301</v>
      </c>
      <c r="G1129" s="10">
        <v>2022</v>
      </c>
      <c r="H1129" s="11" t="s">
        <v>26</v>
      </c>
      <c r="I1129" s="10" t="s">
        <v>40</v>
      </c>
      <c r="J1129" s="11" t="s">
        <v>41</v>
      </c>
      <c r="K1129" s="10" t="s">
        <v>30</v>
      </c>
      <c r="L1129" s="10" t="s">
        <v>299</v>
      </c>
      <c r="M1129" s="12" t="s">
        <v>300</v>
      </c>
      <c r="N1129" s="12">
        <v>0.13500000000000001</v>
      </c>
      <c r="O1129" s="11" t="s">
        <v>37</v>
      </c>
      <c r="P1129" s="11" t="s">
        <v>37</v>
      </c>
      <c r="Q1129" s="11" t="s">
        <v>28</v>
      </c>
      <c r="R1129" s="11" t="s">
        <v>28</v>
      </c>
      <c r="S1129" s="11" t="s">
        <v>28</v>
      </c>
      <c r="T1129" s="10" t="s">
        <v>28</v>
      </c>
      <c r="U1129" s="13">
        <v>150</v>
      </c>
      <c r="V1129" s="14">
        <v>6</v>
      </c>
      <c r="W1129" s="14">
        <v>9</v>
      </c>
      <c r="X1129" s="14" t="s">
        <v>28</v>
      </c>
    </row>
    <row r="1130" spans="1:24" s="15" customFormat="1" ht="42" customHeight="1" x14ac:dyDescent="0.25">
      <c r="A1130" s="53">
        <v>35.72</v>
      </c>
      <c r="B1130" s="42">
        <v>8078</v>
      </c>
      <c r="C1130" s="43" t="str">
        <f t="shared" si="26"/>
        <v>Tech Sheet</v>
      </c>
      <c r="D1130" s="44" t="s">
        <v>201</v>
      </c>
      <c r="E1130" s="48" t="s">
        <v>2620</v>
      </c>
      <c r="F1130" s="49" t="s">
        <v>2621</v>
      </c>
      <c r="G1130" s="10">
        <v>2022</v>
      </c>
      <c r="H1130" s="11" t="s">
        <v>202</v>
      </c>
      <c r="I1130" s="10" t="s">
        <v>40</v>
      </c>
      <c r="J1130" s="11" t="s">
        <v>41</v>
      </c>
      <c r="K1130" s="10" t="s">
        <v>203</v>
      </c>
      <c r="L1130" s="10" t="s">
        <v>178</v>
      </c>
      <c r="M1130" s="12" t="s">
        <v>179</v>
      </c>
      <c r="N1130" s="12">
        <v>0.13500000000000001</v>
      </c>
      <c r="O1130" s="11" t="s">
        <v>37</v>
      </c>
      <c r="P1130" s="11" t="s">
        <v>37</v>
      </c>
      <c r="Q1130" s="11" t="s">
        <v>28</v>
      </c>
      <c r="R1130" s="11" t="s">
        <v>37</v>
      </c>
      <c r="S1130" s="11" t="s">
        <v>37</v>
      </c>
      <c r="T1130" s="10" t="s">
        <v>28</v>
      </c>
      <c r="U1130" s="13">
        <v>75</v>
      </c>
      <c r="V1130" s="14">
        <v>12</v>
      </c>
      <c r="W1130" s="14">
        <v>11</v>
      </c>
      <c r="X1130" s="14" t="s">
        <v>28</v>
      </c>
    </row>
    <row r="1131" spans="1:24" s="15" customFormat="1" ht="42" customHeight="1" x14ac:dyDescent="0.25">
      <c r="A1131" s="53">
        <v>35.74</v>
      </c>
      <c r="B1131" s="42">
        <v>3604</v>
      </c>
      <c r="C1131" s="43" t="str">
        <f t="shared" si="26"/>
        <v>Tech Sheet</v>
      </c>
      <c r="D1131" s="44" t="s">
        <v>25</v>
      </c>
      <c r="E1131" s="48" t="s">
        <v>986</v>
      </c>
      <c r="F1131" s="49" t="s">
        <v>987</v>
      </c>
      <c r="G1131" s="10">
        <v>2020</v>
      </c>
      <c r="H1131" s="11" t="s">
        <v>62</v>
      </c>
      <c r="I1131" s="10" t="s">
        <v>40</v>
      </c>
      <c r="J1131" s="11" t="s">
        <v>41</v>
      </c>
      <c r="K1131" s="10" t="s">
        <v>983</v>
      </c>
      <c r="L1131" s="10" t="s">
        <v>64</v>
      </c>
      <c r="M1131" s="12" t="s">
        <v>89</v>
      </c>
      <c r="N1131" s="12">
        <v>0.14499999999999999</v>
      </c>
      <c r="O1131" s="11" t="s">
        <v>37</v>
      </c>
      <c r="P1131" s="11" t="s">
        <v>37</v>
      </c>
      <c r="Q1131" s="11" t="s">
        <v>37</v>
      </c>
      <c r="R1131" s="11" t="s">
        <v>37</v>
      </c>
      <c r="S1131" s="11" t="s">
        <v>28</v>
      </c>
      <c r="T1131" s="10" t="s">
        <v>37</v>
      </c>
      <c r="U1131" s="13">
        <v>75</v>
      </c>
      <c r="V1131" s="14">
        <v>6</v>
      </c>
      <c r="W1131" s="14">
        <v>10</v>
      </c>
      <c r="X1131" s="14" t="s">
        <v>28</v>
      </c>
    </row>
    <row r="1132" spans="1:24" s="15" customFormat="1" ht="42" customHeight="1" x14ac:dyDescent="0.25">
      <c r="A1132" s="53">
        <v>35.74</v>
      </c>
      <c r="B1132" s="42">
        <v>3604</v>
      </c>
      <c r="C1132" s="43" t="str">
        <f t="shared" si="26"/>
        <v>Tech Sheet</v>
      </c>
      <c r="D1132" s="44" t="s">
        <v>25</v>
      </c>
      <c r="E1132" s="48" t="s">
        <v>986</v>
      </c>
      <c r="F1132" s="49" t="s">
        <v>987</v>
      </c>
      <c r="G1132" s="10">
        <v>2021</v>
      </c>
      <c r="H1132" s="11" t="s">
        <v>62</v>
      </c>
      <c r="I1132" s="10" t="s">
        <v>40</v>
      </c>
      <c r="J1132" s="11" t="s">
        <v>41</v>
      </c>
      <c r="K1132" s="10" t="s">
        <v>983</v>
      </c>
      <c r="L1132" s="10" t="s">
        <v>64</v>
      </c>
      <c r="M1132" s="12" t="s">
        <v>89</v>
      </c>
      <c r="N1132" s="12">
        <v>0.14499999999999999</v>
      </c>
      <c r="O1132" s="11" t="s">
        <v>39</v>
      </c>
      <c r="P1132" s="11" t="s">
        <v>39</v>
      </c>
      <c r="Q1132" s="11" t="s">
        <v>37</v>
      </c>
      <c r="R1132" s="11" t="s">
        <v>37</v>
      </c>
      <c r="S1132" s="11" t="s">
        <v>28</v>
      </c>
      <c r="T1132" s="10" t="s">
        <v>37</v>
      </c>
      <c r="U1132" s="13">
        <v>75</v>
      </c>
      <c r="V1132" s="14">
        <v>6</v>
      </c>
      <c r="W1132" s="14">
        <v>10</v>
      </c>
      <c r="X1132" s="14" t="s">
        <v>28</v>
      </c>
    </row>
    <row r="1133" spans="1:24" s="15" customFormat="1" ht="42" customHeight="1" x14ac:dyDescent="0.25">
      <c r="A1133" s="53">
        <v>35.78</v>
      </c>
      <c r="B1133" s="42">
        <v>4711</v>
      </c>
      <c r="C1133" s="43" t="str">
        <f t="shared" ref="C1133:C1196" si="27">HYPERLINK("http://www.alliancewine.com/-"&amp;IF(UPPER(G1133)="N/V",0,G1133)&amp;"-"&amp;B1133,"Tech Sheet")</f>
        <v>Tech Sheet</v>
      </c>
      <c r="D1133" s="44" t="s">
        <v>73</v>
      </c>
      <c r="E1133" s="48" t="s">
        <v>1448</v>
      </c>
      <c r="F1133" s="49" t="s">
        <v>1449</v>
      </c>
      <c r="G1133" s="10">
        <v>2024</v>
      </c>
      <c r="H1133" s="11" t="s">
        <v>220</v>
      </c>
      <c r="I1133" s="10" t="s">
        <v>40</v>
      </c>
      <c r="J1133" s="11" t="s">
        <v>41</v>
      </c>
      <c r="K1133" s="10" t="s">
        <v>1268</v>
      </c>
      <c r="L1133" s="10" t="s">
        <v>178</v>
      </c>
      <c r="M1133" s="12" t="s">
        <v>179</v>
      </c>
      <c r="N1133" s="12">
        <v>0.13</v>
      </c>
      <c r="O1133" s="11" t="s">
        <v>39</v>
      </c>
      <c r="P1133" s="11" t="s">
        <v>39</v>
      </c>
      <c r="Q1133" s="11" t="s">
        <v>39</v>
      </c>
      <c r="R1133" s="11" t="s">
        <v>28</v>
      </c>
      <c r="S1133" s="11" t="s">
        <v>28</v>
      </c>
      <c r="T1133" s="10" t="s">
        <v>28</v>
      </c>
      <c r="U1133" s="13">
        <v>75</v>
      </c>
      <c r="V1133" s="14">
        <v>6</v>
      </c>
      <c r="W1133" s="14">
        <v>0</v>
      </c>
      <c r="X1133" s="14" t="s">
        <v>28</v>
      </c>
    </row>
    <row r="1134" spans="1:24" s="15" customFormat="1" ht="42" customHeight="1" x14ac:dyDescent="0.25">
      <c r="A1134" s="53">
        <v>35.93</v>
      </c>
      <c r="B1134" s="42">
        <v>8078</v>
      </c>
      <c r="C1134" s="43" t="str">
        <f t="shared" si="27"/>
        <v>Tech Sheet</v>
      </c>
      <c r="D1134" s="44" t="s">
        <v>201</v>
      </c>
      <c r="E1134" s="48" t="s">
        <v>2620</v>
      </c>
      <c r="F1134" s="49" t="s">
        <v>2621</v>
      </c>
      <c r="G1134" s="10">
        <v>2023</v>
      </c>
      <c r="H1134" s="11" t="s">
        <v>202</v>
      </c>
      <c r="I1134" s="10" t="s">
        <v>40</v>
      </c>
      <c r="J1134" s="11" t="s">
        <v>41</v>
      </c>
      <c r="K1134" s="10" t="s">
        <v>203</v>
      </c>
      <c r="L1134" s="10" t="s">
        <v>178</v>
      </c>
      <c r="M1134" s="12" t="s">
        <v>179</v>
      </c>
      <c r="N1134" s="12">
        <v>0.14000000000000001</v>
      </c>
      <c r="O1134" s="11" t="s">
        <v>39</v>
      </c>
      <c r="P1134" s="11" t="s">
        <v>39</v>
      </c>
      <c r="Q1134" s="11" t="s">
        <v>39</v>
      </c>
      <c r="R1134" s="11" t="s">
        <v>37</v>
      </c>
      <c r="S1134" s="11" t="s">
        <v>37</v>
      </c>
      <c r="T1134" s="10" t="s">
        <v>28</v>
      </c>
      <c r="U1134" s="13">
        <v>75</v>
      </c>
      <c r="V1134" s="14">
        <v>12</v>
      </c>
      <c r="W1134" s="14">
        <v>11</v>
      </c>
      <c r="X1134" s="14" t="s">
        <v>28</v>
      </c>
    </row>
    <row r="1135" spans="1:24" s="15" customFormat="1" ht="42" customHeight="1" x14ac:dyDescent="0.25">
      <c r="A1135" s="53">
        <v>35.96</v>
      </c>
      <c r="B1135" s="42">
        <v>6493</v>
      </c>
      <c r="C1135" s="43" t="str">
        <f t="shared" si="27"/>
        <v>Tech Sheet</v>
      </c>
      <c r="D1135" s="44" t="s">
        <v>73</v>
      </c>
      <c r="E1135" s="48" t="s">
        <v>2438</v>
      </c>
      <c r="F1135" s="49" t="s">
        <v>2439</v>
      </c>
      <c r="G1135" s="10">
        <v>2022</v>
      </c>
      <c r="H1135" s="11" t="s">
        <v>220</v>
      </c>
      <c r="I1135" s="10" t="s">
        <v>40</v>
      </c>
      <c r="J1135" s="11" t="s">
        <v>41</v>
      </c>
      <c r="K1135" s="10" t="s">
        <v>1899</v>
      </c>
      <c r="L1135" s="10" t="s">
        <v>178</v>
      </c>
      <c r="M1135" s="12" t="s">
        <v>179</v>
      </c>
      <c r="N1135" s="12">
        <v>0.13</v>
      </c>
      <c r="O1135" s="11" t="s">
        <v>39</v>
      </c>
      <c r="P1135" s="11" t="s">
        <v>39</v>
      </c>
      <c r="Q1135" s="11" t="s">
        <v>28</v>
      </c>
      <c r="R1135" s="11" t="s">
        <v>37</v>
      </c>
      <c r="S1135" s="11" t="s">
        <v>28</v>
      </c>
      <c r="T1135" s="10" t="s">
        <v>28</v>
      </c>
      <c r="U1135" s="13">
        <v>75</v>
      </c>
      <c r="V1135" s="14">
        <v>6</v>
      </c>
      <c r="W1135" s="14">
        <v>0</v>
      </c>
      <c r="X1135" s="14" t="s">
        <v>28</v>
      </c>
    </row>
    <row r="1136" spans="1:24" s="15" customFormat="1" ht="42" customHeight="1" x14ac:dyDescent="0.25">
      <c r="A1136" s="53">
        <v>35.99</v>
      </c>
      <c r="B1136" s="42">
        <v>2586</v>
      </c>
      <c r="C1136" s="43" t="str">
        <f t="shared" si="27"/>
        <v>Tech Sheet</v>
      </c>
      <c r="D1136" s="44" t="s">
        <v>54</v>
      </c>
      <c r="E1136" s="48" t="s">
        <v>543</v>
      </c>
      <c r="F1136" s="49" t="s">
        <v>544</v>
      </c>
      <c r="G1136" s="10">
        <v>2021</v>
      </c>
      <c r="H1136" s="11" t="s">
        <v>164</v>
      </c>
      <c r="I1136" s="10" t="s">
        <v>40</v>
      </c>
      <c r="J1136" s="11" t="s">
        <v>41</v>
      </c>
      <c r="K1136" s="10" t="s">
        <v>165</v>
      </c>
      <c r="L1136" s="10" t="s">
        <v>170</v>
      </c>
      <c r="M1136" s="12" t="s">
        <v>476</v>
      </c>
      <c r="N1136" s="12">
        <v>0.13500000000000001</v>
      </c>
      <c r="O1136" s="11" t="s">
        <v>37</v>
      </c>
      <c r="P1136" s="11" t="s">
        <v>37</v>
      </c>
      <c r="Q1136" s="11" t="s">
        <v>28</v>
      </c>
      <c r="R1136" s="11" t="s">
        <v>37</v>
      </c>
      <c r="S1136" s="11" t="s">
        <v>37</v>
      </c>
      <c r="T1136" s="10" t="s">
        <v>28</v>
      </c>
      <c r="U1136" s="13">
        <v>75</v>
      </c>
      <c r="V1136" s="14">
        <v>6</v>
      </c>
      <c r="W1136" s="14">
        <v>15</v>
      </c>
      <c r="X1136" s="14" t="s">
        <v>28</v>
      </c>
    </row>
    <row r="1137" spans="1:24" s="15" customFormat="1" ht="42" customHeight="1" x14ac:dyDescent="0.25">
      <c r="A1137" s="53">
        <v>35.99</v>
      </c>
      <c r="B1137" s="42">
        <v>2586</v>
      </c>
      <c r="C1137" s="43" t="str">
        <f t="shared" si="27"/>
        <v>Tech Sheet</v>
      </c>
      <c r="D1137" s="44" t="s">
        <v>54</v>
      </c>
      <c r="E1137" s="48" t="s">
        <v>543</v>
      </c>
      <c r="F1137" s="49" t="s">
        <v>545</v>
      </c>
      <c r="G1137" s="26">
        <v>2022</v>
      </c>
      <c r="H1137" s="11" t="s">
        <v>164</v>
      </c>
      <c r="I1137" s="10" t="s">
        <v>40</v>
      </c>
      <c r="J1137" s="11" t="s">
        <v>41</v>
      </c>
      <c r="K1137" s="10" t="s">
        <v>165</v>
      </c>
      <c r="L1137" s="10" t="s">
        <v>170</v>
      </c>
      <c r="M1137" s="12" t="s">
        <v>476</v>
      </c>
      <c r="N1137" s="12">
        <v>0.13500000000000001</v>
      </c>
      <c r="O1137" s="11" t="s">
        <v>37</v>
      </c>
      <c r="P1137" s="11" t="s">
        <v>37</v>
      </c>
      <c r="Q1137" s="11" t="s">
        <v>28</v>
      </c>
      <c r="R1137" s="11" t="s">
        <v>37</v>
      </c>
      <c r="S1137" s="11" t="s">
        <v>37</v>
      </c>
      <c r="T1137" s="10" t="s">
        <v>28</v>
      </c>
      <c r="U1137" s="13">
        <v>75</v>
      </c>
      <c r="V1137" s="14">
        <v>6</v>
      </c>
      <c r="W1137" s="14">
        <v>15</v>
      </c>
      <c r="X1137" s="14" t="s">
        <v>28</v>
      </c>
    </row>
    <row r="1138" spans="1:24" s="15" customFormat="1" ht="42" customHeight="1" x14ac:dyDescent="0.25">
      <c r="A1138" s="53">
        <v>35.99</v>
      </c>
      <c r="B1138" s="42">
        <v>2586</v>
      </c>
      <c r="C1138" s="43" t="str">
        <f t="shared" si="27"/>
        <v>Tech Sheet</v>
      </c>
      <c r="D1138" s="44" t="s">
        <v>54</v>
      </c>
      <c r="E1138" s="48" t="s">
        <v>543</v>
      </c>
      <c r="F1138" s="49" t="s">
        <v>544</v>
      </c>
      <c r="G1138" s="10">
        <v>2023</v>
      </c>
      <c r="H1138" s="11" t="s">
        <v>164</v>
      </c>
      <c r="I1138" s="10" t="s">
        <v>40</v>
      </c>
      <c r="J1138" s="11" t="s">
        <v>41</v>
      </c>
      <c r="K1138" s="10" t="s">
        <v>165</v>
      </c>
      <c r="L1138" s="10" t="s">
        <v>170</v>
      </c>
      <c r="M1138" s="12" t="s">
        <v>476</v>
      </c>
      <c r="N1138" s="12">
        <v>0.13500000000000001</v>
      </c>
      <c r="O1138" s="11" t="s">
        <v>39</v>
      </c>
      <c r="P1138" s="11" t="s">
        <v>39</v>
      </c>
      <c r="Q1138" s="11" t="s">
        <v>39</v>
      </c>
      <c r="R1138" s="11" t="s">
        <v>37</v>
      </c>
      <c r="S1138" s="11" t="s">
        <v>37</v>
      </c>
      <c r="T1138" s="10" t="s">
        <v>28</v>
      </c>
      <c r="U1138" s="13">
        <v>75</v>
      </c>
      <c r="V1138" s="14">
        <v>6</v>
      </c>
      <c r="W1138" s="14">
        <v>15</v>
      </c>
      <c r="X1138" s="14" t="s">
        <v>28</v>
      </c>
    </row>
    <row r="1139" spans="1:24" s="15" customFormat="1" ht="42" customHeight="1" x14ac:dyDescent="0.25">
      <c r="A1139" s="53">
        <v>35.99</v>
      </c>
      <c r="B1139" s="42">
        <v>6691</v>
      </c>
      <c r="C1139" s="43" t="str">
        <f t="shared" si="27"/>
        <v>Tech Sheet</v>
      </c>
      <c r="D1139" s="44" t="s">
        <v>225</v>
      </c>
      <c r="E1139" s="48" t="s">
        <v>2548</v>
      </c>
      <c r="F1139" s="49" t="s">
        <v>2549</v>
      </c>
      <c r="G1139" s="10">
        <v>2023</v>
      </c>
      <c r="H1139" s="11" t="s">
        <v>226</v>
      </c>
      <c r="I1139" s="10" t="s">
        <v>40</v>
      </c>
      <c r="J1139" s="11" t="s">
        <v>29</v>
      </c>
      <c r="K1139" s="10" t="s">
        <v>1972</v>
      </c>
      <c r="L1139" s="10" t="s">
        <v>237</v>
      </c>
      <c r="M1139" s="12" t="s">
        <v>900</v>
      </c>
      <c r="N1139" s="12">
        <v>0.125</v>
      </c>
      <c r="O1139" s="11" t="s">
        <v>37</v>
      </c>
      <c r="P1139" s="11" t="s">
        <v>37</v>
      </c>
      <c r="Q1139" s="11" t="s">
        <v>28</v>
      </c>
      <c r="R1139" s="11" t="s">
        <v>28</v>
      </c>
      <c r="S1139" s="11" t="s">
        <v>28</v>
      </c>
      <c r="T1139" s="10" t="s">
        <v>28</v>
      </c>
      <c r="U1139" s="13">
        <v>75</v>
      </c>
      <c r="V1139" s="14">
        <v>6</v>
      </c>
      <c r="W1139" s="14">
        <v>12</v>
      </c>
      <c r="X1139" s="14" t="s">
        <v>28</v>
      </c>
    </row>
    <row r="1140" spans="1:24" s="15" customFormat="1" ht="42" customHeight="1" x14ac:dyDescent="0.25">
      <c r="A1140" s="53">
        <v>36</v>
      </c>
      <c r="B1140" s="42">
        <v>4711</v>
      </c>
      <c r="C1140" s="43" t="str">
        <f t="shared" si="27"/>
        <v>Tech Sheet</v>
      </c>
      <c r="D1140" s="44" t="s">
        <v>73</v>
      </c>
      <c r="E1140" s="48" t="s">
        <v>1448</v>
      </c>
      <c r="F1140" s="49" t="s">
        <v>1449</v>
      </c>
      <c r="G1140" s="10">
        <v>2023</v>
      </c>
      <c r="H1140" s="11" t="s">
        <v>220</v>
      </c>
      <c r="I1140" s="10" t="s">
        <v>40</v>
      </c>
      <c r="J1140" s="11" t="s">
        <v>41</v>
      </c>
      <c r="K1140" s="10" t="s">
        <v>1268</v>
      </c>
      <c r="L1140" s="10" t="s">
        <v>178</v>
      </c>
      <c r="M1140" s="12" t="s">
        <v>179</v>
      </c>
      <c r="N1140" s="12">
        <v>0.13500000000000001</v>
      </c>
      <c r="O1140" s="11" t="s">
        <v>37</v>
      </c>
      <c r="P1140" s="11" t="s">
        <v>37</v>
      </c>
      <c r="Q1140" s="11" t="s">
        <v>28</v>
      </c>
      <c r="R1140" s="11" t="s">
        <v>28</v>
      </c>
      <c r="S1140" s="11" t="s">
        <v>28</v>
      </c>
      <c r="T1140" s="10" t="s">
        <v>28</v>
      </c>
      <c r="U1140" s="13">
        <v>75</v>
      </c>
      <c r="V1140" s="14">
        <v>6</v>
      </c>
      <c r="W1140" s="14">
        <v>0</v>
      </c>
      <c r="X1140" s="14" t="s">
        <v>28</v>
      </c>
    </row>
    <row r="1141" spans="1:24" s="15" customFormat="1" ht="42" customHeight="1" x14ac:dyDescent="0.25">
      <c r="A1141" s="53">
        <v>36</v>
      </c>
      <c r="B1141" s="42">
        <v>5746</v>
      </c>
      <c r="C1141" s="43" t="str">
        <f t="shared" si="27"/>
        <v>Tech Sheet</v>
      </c>
      <c r="D1141" s="44" t="s">
        <v>73</v>
      </c>
      <c r="E1141" s="48" t="s">
        <v>2198</v>
      </c>
      <c r="F1141" s="49" t="s">
        <v>2199</v>
      </c>
      <c r="G1141" s="10">
        <v>2020</v>
      </c>
      <c r="H1141" s="11" t="s">
        <v>98</v>
      </c>
      <c r="I1141" s="10" t="s">
        <v>40</v>
      </c>
      <c r="J1141" s="11" t="s">
        <v>29</v>
      </c>
      <c r="K1141" s="10" t="s">
        <v>2193</v>
      </c>
      <c r="L1141" s="10" t="s">
        <v>101</v>
      </c>
      <c r="M1141" s="12" t="s">
        <v>102</v>
      </c>
      <c r="N1141" s="12">
        <v>0.14499999999999999</v>
      </c>
      <c r="O1141" s="11" t="s">
        <v>39</v>
      </c>
      <c r="P1141" s="11" t="s">
        <v>39</v>
      </c>
      <c r="Q1141" s="11" t="s">
        <v>28</v>
      </c>
      <c r="R1141" s="11" t="s">
        <v>37</v>
      </c>
      <c r="S1141" s="11" t="s">
        <v>28</v>
      </c>
      <c r="T1141" s="10" t="s">
        <v>28</v>
      </c>
      <c r="U1141" s="13">
        <v>75</v>
      </c>
      <c r="V1141" s="14">
        <v>6</v>
      </c>
      <c r="W1141" s="14">
        <v>15</v>
      </c>
      <c r="X1141" s="14" t="s">
        <v>28</v>
      </c>
    </row>
    <row r="1142" spans="1:24" s="15" customFormat="1" ht="42" customHeight="1" x14ac:dyDescent="0.25">
      <c r="A1142" s="53">
        <v>36</v>
      </c>
      <c r="B1142" s="42">
        <v>5746</v>
      </c>
      <c r="C1142" s="43" t="str">
        <f t="shared" si="27"/>
        <v>Tech Sheet</v>
      </c>
      <c r="D1142" s="44" t="s">
        <v>73</v>
      </c>
      <c r="E1142" s="48" t="s">
        <v>2198</v>
      </c>
      <c r="F1142" s="49" t="s">
        <v>2199</v>
      </c>
      <c r="G1142" s="10">
        <v>2022</v>
      </c>
      <c r="H1142" s="11" t="s">
        <v>98</v>
      </c>
      <c r="I1142" s="10" t="s">
        <v>40</v>
      </c>
      <c r="J1142" s="11" t="s">
        <v>29</v>
      </c>
      <c r="K1142" s="10" t="s">
        <v>2193</v>
      </c>
      <c r="L1142" s="10" t="s">
        <v>101</v>
      </c>
      <c r="M1142" s="12" t="s">
        <v>102</v>
      </c>
      <c r="N1142" s="12">
        <v>0.14499999999999999</v>
      </c>
      <c r="O1142" s="11" t="s">
        <v>39</v>
      </c>
      <c r="P1142" s="11" t="s">
        <v>39</v>
      </c>
      <c r="Q1142" s="11" t="s">
        <v>28</v>
      </c>
      <c r="R1142" s="11" t="s">
        <v>37</v>
      </c>
      <c r="S1142" s="11" t="s">
        <v>28</v>
      </c>
      <c r="T1142" s="10" t="s">
        <v>28</v>
      </c>
      <c r="U1142" s="13">
        <v>75</v>
      </c>
      <c r="V1142" s="14">
        <v>6</v>
      </c>
      <c r="W1142" s="14">
        <v>15</v>
      </c>
      <c r="X1142" s="14" t="s">
        <v>28</v>
      </c>
    </row>
    <row r="1143" spans="1:24" s="15" customFormat="1" ht="42" customHeight="1" x14ac:dyDescent="0.25">
      <c r="A1143" s="53">
        <v>36</v>
      </c>
      <c r="B1143" s="42">
        <v>5746</v>
      </c>
      <c r="C1143" s="43" t="str">
        <f t="shared" si="27"/>
        <v>Tech Sheet</v>
      </c>
      <c r="D1143" s="44" t="s">
        <v>73</v>
      </c>
      <c r="E1143" s="48" t="s">
        <v>2198</v>
      </c>
      <c r="F1143" s="49" t="s">
        <v>2199</v>
      </c>
      <c r="G1143" s="10">
        <v>2024</v>
      </c>
      <c r="H1143" s="11" t="s">
        <v>98</v>
      </c>
      <c r="I1143" s="10" t="s">
        <v>40</v>
      </c>
      <c r="J1143" s="11" t="s">
        <v>29</v>
      </c>
      <c r="K1143" s="10" t="s">
        <v>2193</v>
      </c>
      <c r="L1143" s="10" t="s">
        <v>101</v>
      </c>
      <c r="M1143" s="12" t="s">
        <v>102</v>
      </c>
      <c r="N1143" s="12">
        <v>0.14499999999999999</v>
      </c>
      <c r="O1143" s="11" t="s">
        <v>39</v>
      </c>
      <c r="P1143" s="11" t="s">
        <v>39</v>
      </c>
      <c r="Q1143" s="11" t="s">
        <v>39</v>
      </c>
      <c r="R1143" s="11" t="s">
        <v>37</v>
      </c>
      <c r="S1143" s="11" t="s">
        <v>28</v>
      </c>
      <c r="T1143" s="10" t="s">
        <v>28</v>
      </c>
      <c r="U1143" s="13">
        <v>75</v>
      </c>
      <c r="V1143" s="14">
        <v>6</v>
      </c>
      <c r="W1143" s="14">
        <v>15</v>
      </c>
      <c r="X1143" s="14" t="s">
        <v>28</v>
      </c>
    </row>
    <row r="1144" spans="1:24" s="15" customFormat="1" ht="42" customHeight="1" x14ac:dyDescent="0.25">
      <c r="A1144" s="53">
        <v>36</v>
      </c>
      <c r="B1144" s="42">
        <v>5792</v>
      </c>
      <c r="C1144" s="43" t="str">
        <f t="shared" si="27"/>
        <v>Tech Sheet</v>
      </c>
      <c r="D1144" s="44" t="s">
        <v>73</v>
      </c>
      <c r="E1144" s="48" t="s">
        <v>2230</v>
      </c>
      <c r="F1144" s="49" t="s">
        <v>2231</v>
      </c>
      <c r="G1144" s="10">
        <v>2023</v>
      </c>
      <c r="H1144" s="11" t="s">
        <v>98</v>
      </c>
      <c r="I1144" s="10" t="s">
        <v>40</v>
      </c>
      <c r="J1144" s="11" t="s">
        <v>29</v>
      </c>
      <c r="K1144" s="10" t="s">
        <v>1846</v>
      </c>
      <c r="L1144" s="10" t="s">
        <v>242</v>
      </c>
      <c r="M1144" s="12" t="s">
        <v>243</v>
      </c>
      <c r="N1144" s="12">
        <v>0.12</v>
      </c>
      <c r="O1144" s="11" t="s">
        <v>39</v>
      </c>
      <c r="P1144" s="11" t="s">
        <v>39</v>
      </c>
      <c r="Q1144" s="11" t="s">
        <v>37</v>
      </c>
      <c r="R1144" s="11" t="s">
        <v>37</v>
      </c>
      <c r="S1144" s="11" t="s">
        <v>37</v>
      </c>
      <c r="T1144" s="10" t="s">
        <v>28</v>
      </c>
      <c r="U1144" s="13">
        <v>75</v>
      </c>
      <c r="V1144" s="14">
        <v>6</v>
      </c>
      <c r="W1144" s="14">
        <v>11</v>
      </c>
      <c r="X1144" s="14" t="s">
        <v>28</v>
      </c>
    </row>
    <row r="1145" spans="1:24" s="15" customFormat="1" ht="42" customHeight="1" x14ac:dyDescent="0.25">
      <c r="A1145" s="53">
        <v>36</v>
      </c>
      <c r="B1145" s="42">
        <v>5827</v>
      </c>
      <c r="C1145" s="43" t="str">
        <f t="shared" si="27"/>
        <v>Tech Sheet</v>
      </c>
      <c r="D1145" s="44" t="s">
        <v>73</v>
      </c>
      <c r="E1145" s="48" t="s">
        <v>2285</v>
      </c>
      <c r="F1145" s="49" t="s">
        <v>2286</v>
      </c>
      <c r="G1145" s="10">
        <v>2023</v>
      </c>
      <c r="H1145" s="11" t="s">
        <v>98</v>
      </c>
      <c r="I1145" s="10" t="s">
        <v>40</v>
      </c>
      <c r="J1145" s="11" t="s">
        <v>29</v>
      </c>
      <c r="K1145" s="10" t="s">
        <v>1846</v>
      </c>
      <c r="L1145" s="10" t="s">
        <v>242</v>
      </c>
      <c r="M1145" s="12" t="s">
        <v>243</v>
      </c>
      <c r="N1145" s="12">
        <v>0.12</v>
      </c>
      <c r="O1145" s="11" t="s">
        <v>37</v>
      </c>
      <c r="P1145" s="11" t="s">
        <v>37</v>
      </c>
      <c r="Q1145" s="11" t="s">
        <v>37</v>
      </c>
      <c r="R1145" s="11" t="s">
        <v>37</v>
      </c>
      <c r="S1145" s="11" t="s">
        <v>37</v>
      </c>
      <c r="T1145" s="10" t="s">
        <v>28</v>
      </c>
      <c r="U1145" s="13">
        <v>75</v>
      </c>
      <c r="V1145" s="14">
        <v>6</v>
      </c>
      <c r="W1145" s="14">
        <v>0</v>
      </c>
      <c r="X1145" s="14" t="s">
        <v>28</v>
      </c>
    </row>
    <row r="1146" spans="1:24" s="15" customFormat="1" ht="42" customHeight="1" x14ac:dyDescent="0.25">
      <c r="A1146" s="53">
        <v>36</v>
      </c>
      <c r="B1146" s="42">
        <v>5827</v>
      </c>
      <c r="C1146" s="43" t="str">
        <f t="shared" si="27"/>
        <v>Tech Sheet</v>
      </c>
      <c r="D1146" s="44" t="s">
        <v>73</v>
      </c>
      <c r="E1146" s="48" t="s">
        <v>2285</v>
      </c>
      <c r="F1146" s="49" t="s">
        <v>2286</v>
      </c>
      <c r="G1146" s="10">
        <v>2025</v>
      </c>
      <c r="H1146" s="11" t="s">
        <v>98</v>
      </c>
      <c r="I1146" s="10" t="s">
        <v>40</v>
      </c>
      <c r="J1146" s="11" t="s">
        <v>29</v>
      </c>
      <c r="K1146" s="10" t="s">
        <v>1846</v>
      </c>
      <c r="L1146" s="10" t="s">
        <v>242</v>
      </c>
      <c r="M1146" s="12" t="s">
        <v>243</v>
      </c>
      <c r="N1146" s="12">
        <v>0.12</v>
      </c>
      <c r="O1146" s="11" t="s">
        <v>39</v>
      </c>
      <c r="P1146" s="11" t="s">
        <v>39</v>
      </c>
      <c r="Q1146" s="11" t="s">
        <v>39</v>
      </c>
      <c r="R1146" s="11" t="s">
        <v>37</v>
      </c>
      <c r="S1146" s="11" t="s">
        <v>37</v>
      </c>
      <c r="T1146" s="10" t="s">
        <v>28</v>
      </c>
      <c r="U1146" s="13">
        <v>75</v>
      </c>
      <c r="V1146" s="14">
        <v>6</v>
      </c>
      <c r="W1146" s="14">
        <v>0</v>
      </c>
      <c r="X1146" s="14" t="s">
        <v>28</v>
      </c>
    </row>
    <row r="1147" spans="1:24" s="15" customFormat="1" ht="42" customHeight="1" x14ac:dyDescent="0.25">
      <c r="A1147" s="53">
        <v>36</v>
      </c>
      <c r="B1147" s="42">
        <v>5863</v>
      </c>
      <c r="C1147" s="43" t="str">
        <f t="shared" si="27"/>
        <v>Tech Sheet</v>
      </c>
      <c r="D1147" s="44" t="s">
        <v>73</v>
      </c>
      <c r="E1147" s="48" t="s">
        <v>2328</v>
      </c>
      <c r="F1147" s="49" t="s">
        <v>2329</v>
      </c>
      <c r="G1147" s="10">
        <v>2023</v>
      </c>
      <c r="H1147" s="11" t="s">
        <v>220</v>
      </c>
      <c r="I1147" s="10" t="s">
        <v>40</v>
      </c>
      <c r="J1147" s="11" t="s">
        <v>29</v>
      </c>
      <c r="K1147" s="10" t="s">
        <v>2301</v>
      </c>
      <c r="L1147" s="10" t="s">
        <v>81</v>
      </c>
      <c r="M1147" s="12" t="s">
        <v>82</v>
      </c>
      <c r="N1147" s="12">
        <v>0.14000000000000001</v>
      </c>
      <c r="O1147" s="11" t="s">
        <v>37</v>
      </c>
      <c r="P1147" s="11" t="s">
        <v>37</v>
      </c>
      <c r="Q1147" s="11" t="s">
        <v>28</v>
      </c>
      <c r="R1147" s="11" t="s">
        <v>37</v>
      </c>
      <c r="S1147" s="11" t="s">
        <v>37</v>
      </c>
      <c r="T1147" s="10" t="s">
        <v>28</v>
      </c>
      <c r="U1147" s="13">
        <v>75</v>
      </c>
      <c r="V1147" s="14">
        <v>6</v>
      </c>
      <c r="W1147" s="14">
        <v>0</v>
      </c>
      <c r="X1147" s="14" t="s">
        <v>28</v>
      </c>
    </row>
    <row r="1148" spans="1:24" s="15" customFormat="1" ht="42" customHeight="1" x14ac:dyDescent="0.25">
      <c r="A1148" s="53">
        <v>36</v>
      </c>
      <c r="B1148" s="42">
        <v>5863</v>
      </c>
      <c r="C1148" s="43" t="str">
        <f t="shared" si="27"/>
        <v>Tech Sheet</v>
      </c>
      <c r="D1148" s="44" t="s">
        <v>73</v>
      </c>
      <c r="E1148" s="48" t="s">
        <v>2328</v>
      </c>
      <c r="F1148" s="49" t="s">
        <v>2329</v>
      </c>
      <c r="G1148" s="10">
        <v>2024</v>
      </c>
      <c r="H1148" s="11" t="s">
        <v>220</v>
      </c>
      <c r="I1148" s="10" t="s">
        <v>40</v>
      </c>
      <c r="J1148" s="11" t="s">
        <v>29</v>
      </c>
      <c r="K1148" s="10" t="s">
        <v>2301</v>
      </c>
      <c r="L1148" s="10" t="s">
        <v>81</v>
      </c>
      <c r="M1148" s="12" t="s">
        <v>82</v>
      </c>
      <c r="N1148" s="12">
        <v>0.14000000000000001</v>
      </c>
      <c r="O1148" s="11" t="s">
        <v>39</v>
      </c>
      <c r="P1148" s="11" t="s">
        <v>39</v>
      </c>
      <c r="Q1148" s="11" t="s">
        <v>39</v>
      </c>
      <c r="R1148" s="11" t="s">
        <v>37</v>
      </c>
      <c r="S1148" s="11" t="s">
        <v>37</v>
      </c>
      <c r="T1148" s="10" t="s">
        <v>28</v>
      </c>
      <c r="U1148" s="13">
        <v>75</v>
      </c>
      <c r="V1148" s="14">
        <v>6</v>
      </c>
      <c r="W1148" s="14">
        <v>0</v>
      </c>
      <c r="X1148" s="14" t="s">
        <v>28</v>
      </c>
    </row>
    <row r="1149" spans="1:24" s="15" customFormat="1" ht="42" customHeight="1" x14ac:dyDescent="0.25">
      <c r="A1149" s="53">
        <v>36.11</v>
      </c>
      <c r="B1149" s="42">
        <v>5492</v>
      </c>
      <c r="C1149" s="43" t="str">
        <f t="shared" si="27"/>
        <v>Tech Sheet</v>
      </c>
      <c r="D1149" s="44" t="s">
        <v>73</v>
      </c>
      <c r="E1149" s="48" t="s">
        <v>1880</v>
      </c>
      <c r="F1149" s="49" t="s">
        <v>1881</v>
      </c>
      <c r="G1149" s="10">
        <v>2021</v>
      </c>
      <c r="H1149" s="11" t="s">
        <v>302</v>
      </c>
      <c r="I1149" s="10" t="s">
        <v>40</v>
      </c>
      <c r="J1149" s="11" t="s">
        <v>41</v>
      </c>
      <c r="K1149" s="10" t="s">
        <v>1873</v>
      </c>
      <c r="L1149" s="10" t="s">
        <v>170</v>
      </c>
      <c r="M1149" s="12" t="s">
        <v>476</v>
      </c>
      <c r="N1149" s="12">
        <v>0.125</v>
      </c>
      <c r="O1149" s="11" t="s">
        <v>37</v>
      </c>
      <c r="P1149" s="11" t="s">
        <v>37</v>
      </c>
      <c r="Q1149" s="11" t="s">
        <v>28</v>
      </c>
      <c r="R1149" s="11" t="s">
        <v>37</v>
      </c>
      <c r="S1149" s="11" t="s">
        <v>37</v>
      </c>
      <c r="T1149" s="10" t="s">
        <v>28</v>
      </c>
      <c r="U1149" s="13">
        <v>75</v>
      </c>
      <c r="V1149" s="14">
        <v>6</v>
      </c>
      <c r="W1149" s="14">
        <v>0</v>
      </c>
      <c r="X1149" s="14" t="s">
        <v>28</v>
      </c>
    </row>
    <row r="1150" spans="1:24" s="15" customFormat="1" ht="42" customHeight="1" x14ac:dyDescent="0.25">
      <c r="A1150" s="53">
        <v>36.19</v>
      </c>
      <c r="B1150" s="42">
        <v>6493</v>
      </c>
      <c r="C1150" s="43" t="str">
        <f t="shared" si="27"/>
        <v>Tech Sheet</v>
      </c>
      <c r="D1150" s="44" t="s">
        <v>73</v>
      </c>
      <c r="E1150" s="48" t="s">
        <v>2438</v>
      </c>
      <c r="F1150" s="49" t="s">
        <v>2439</v>
      </c>
      <c r="G1150" s="10">
        <v>2023</v>
      </c>
      <c r="H1150" s="11" t="s">
        <v>220</v>
      </c>
      <c r="I1150" s="10" t="s">
        <v>40</v>
      </c>
      <c r="J1150" s="11" t="s">
        <v>41</v>
      </c>
      <c r="K1150" s="10" t="s">
        <v>1899</v>
      </c>
      <c r="L1150" s="10" t="s">
        <v>178</v>
      </c>
      <c r="M1150" s="12" t="s">
        <v>179</v>
      </c>
      <c r="N1150" s="12">
        <v>0.13500000000000001</v>
      </c>
      <c r="O1150" s="11" t="s">
        <v>37</v>
      </c>
      <c r="P1150" s="11" t="s">
        <v>37</v>
      </c>
      <c r="Q1150" s="11" t="s">
        <v>28</v>
      </c>
      <c r="R1150" s="11" t="s">
        <v>37</v>
      </c>
      <c r="S1150" s="11" t="s">
        <v>28</v>
      </c>
      <c r="T1150" s="10" t="s">
        <v>28</v>
      </c>
      <c r="U1150" s="13">
        <v>75</v>
      </c>
      <c r="V1150" s="14">
        <v>6</v>
      </c>
      <c r="W1150" s="14">
        <v>0</v>
      </c>
      <c r="X1150" s="14" t="s">
        <v>28</v>
      </c>
    </row>
    <row r="1151" spans="1:24" s="15" customFormat="1" ht="42" customHeight="1" x14ac:dyDescent="0.25">
      <c r="A1151" s="53">
        <v>36.229999999999997</v>
      </c>
      <c r="B1151" s="42">
        <v>6493</v>
      </c>
      <c r="C1151" s="43" t="str">
        <f t="shared" si="27"/>
        <v>Tech Sheet</v>
      </c>
      <c r="D1151" s="44" t="s">
        <v>73</v>
      </c>
      <c r="E1151" s="48" t="s">
        <v>2438</v>
      </c>
      <c r="F1151" s="49" t="s">
        <v>2439</v>
      </c>
      <c r="G1151" s="10">
        <v>2024</v>
      </c>
      <c r="H1151" s="11" t="s">
        <v>220</v>
      </c>
      <c r="I1151" s="10" t="s">
        <v>40</v>
      </c>
      <c r="J1151" s="11" t="s">
        <v>41</v>
      </c>
      <c r="K1151" s="10" t="s">
        <v>1899</v>
      </c>
      <c r="L1151" s="10" t="s">
        <v>178</v>
      </c>
      <c r="M1151" s="12" t="s">
        <v>179</v>
      </c>
      <c r="N1151" s="12">
        <v>0.13</v>
      </c>
      <c r="O1151" s="11" t="s">
        <v>39</v>
      </c>
      <c r="P1151" s="11" t="s">
        <v>39</v>
      </c>
      <c r="Q1151" s="11" t="s">
        <v>39</v>
      </c>
      <c r="R1151" s="11" t="s">
        <v>37</v>
      </c>
      <c r="S1151" s="11" t="s">
        <v>28</v>
      </c>
      <c r="T1151" s="10" t="s">
        <v>28</v>
      </c>
      <c r="U1151" s="13">
        <v>75</v>
      </c>
      <c r="V1151" s="14">
        <v>6</v>
      </c>
      <c r="W1151" s="14">
        <v>0</v>
      </c>
      <c r="X1151" s="14" t="s">
        <v>28</v>
      </c>
    </row>
    <row r="1152" spans="1:24" s="15" customFormat="1" ht="42" customHeight="1" x14ac:dyDescent="0.25">
      <c r="A1152" s="53">
        <v>36.25</v>
      </c>
      <c r="B1152" s="42">
        <v>5051</v>
      </c>
      <c r="C1152" s="43" t="str">
        <f t="shared" si="27"/>
        <v>Tech Sheet</v>
      </c>
      <c r="D1152" s="44" t="s">
        <v>25</v>
      </c>
      <c r="E1152" s="48" t="s">
        <v>1634</v>
      </c>
      <c r="F1152" s="49" t="s">
        <v>1635</v>
      </c>
      <c r="G1152" s="10" t="s">
        <v>24</v>
      </c>
      <c r="H1152" s="11" t="s">
        <v>158</v>
      </c>
      <c r="I1152" s="10" t="s">
        <v>1633</v>
      </c>
      <c r="J1152" s="11" t="s">
        <v>29</v>
      </c>
      <c r="K1152" s="10" t="s">
        <v>275</v>
      </c>
      <c r="L1152" s="10" t="s">
        <v>660</v>
      </c>
      <c r="M1152" s="12" t="s">
        <v>661</v>
      </c>
      <c r="N1152" s="12">
        <v>0.18</v>
      </c>
      <c r="O1152" s="11" t="s">
        <v>28</v>
      </c>
      <c r="P1152" s="11" t="s">
        <v>28</v>
      </c>
      <c r="Q1152" s="11" t="s">
        <v>28</v>
      </c>
      <c r="R1152" s="11" t="s">
        <v>37</v>
      </c>
      <c r="S1152" s="11" t="s">
        <v>28</v>
      </c>
      <c r="T1152" s="10" t="s">
        <v>28</v>
      </c>
      <c r="U1152" s="13">
        <v>75</v>
      </c>
      <c r="V1152" s="14">
        <v>6</v>
      </c>
      <c r="W1152" s="14">
        <v>10</v>
      </c>
      <c r="X1152" s="14" t="s">
        <v>28</v>
      </c>
    </row>
    <row r="1153" spans="1:24" s="15" customFormat="1" ht="42" customHeight="1" x14ac:dyDescent="0.25">
      <c r="A1153" s="53">
        <v>36.28</v>
      </c>
      <c r="B1153" s="42">
        <v>5324</v>
      </c>
      <c r="C1153" s="43" t="str">
        <f t="shared" si="27"/>
        <v>Tech Sheet</v>
      </c>
      <c r="D1153" s="44" t="s">
        <v>90</v>
      </c>
      <c r="E1153" s="48" t="s">
        <v>1751</v>
      </c>
      <c r="F1153" s="49" t="s">
        <v>1752</v>
      </c>
      <c r="G1153" s="10" t="s">
        <v>24</v>
      </c>
      <c r="H1153" s="11" t="s">
        <v>617</v>
      </c>
      <c r="I1153" s="10" t="s">
        <v>625</v>
      </c>
      <c r="J1153" s="11" t="s">
        <v>29</v>
      </c>
      <c r="K1153" s="10" t="s">
        <v>1323</v>
      </c>
      <c r="L1153" s="10" t="s">
        <v>1443</v>
      </c>
      <c r="M1153" s="12" t="s">
        <v>1444</v>
      </c>
      <c r="N1153" s="12">
        <v>0.17</v>
      </c>
      <c r="O1153" s="11" t="s">
        <v>39</v>
      </c>
      <c r="P1153" s="11" t="s">
        <v>39</v>
      </c>
      <c r="Q1153" s="11" t="s">
        <v>28</v>
      </c>
      <c r="R1153" s="11" t="s">
        <v>28</v>
      </c>
      <c r="S1153" s="11" t="s">
        <v>28</v>
      </c>
      <c r="T1153" s="10" t="s">
        <v>28</v>
      </c>
      <c r="U1153" s="13">
        <v>75</v>
      </c>
      <c r="V1153" s="14">
        <v>6</v>
      </c>
      <c r="W1153" s="14">
        <v>0</v>
      </c>
      <c r="X1153" s="14" t="s">
        <v>28</v>
      </c>
    </row>
    <row r="1154" spans="1:24" s="15" customFormat="1" ht="42" customHeight="1" x14ac:dyDescent="0.25">
      <c r="A1154" s="53">
        <v>36.46</v>
      </c>
      <c r="B1154" s="42">
        <v>4809</v>
      </c>
      <c r="C1154" s="43" t="str">
        <f t="shared" si="27"/>
        <v>Tech Sheet</v>
      </c>
      <c r="D1154" s="44" t="s">
        <v>90</v>
      </c>
      <c r="E1154" s="48" t="s">
        <v>1479</v>
      </c>
      <c r="F1154" s="49" t="s">
        <v>1482</v>
      </c>
      <c r="G1154" s="10">
        <v>2021</v>
      </c>
      <c r="H1154" s="11" t="s">
        <v>146</v>
      </c>
      <c r="I1154" s="10" t="s">
        <v>40</v>
      </c>
      <c r="J1154" s="11" t="s">
        <v>29</v>
      </c>
      <c r="K1154" s="10" t="s">
        <v>782</v>
      </c>
      <c r="L1154" s="10" t="s">
        <v>1480</v>
      </c>
      <c r="M1154" s="12" t="s">
        <v>1481</v>
      </c>
      <c r="N1154" s="12">
        <v>0.13300000000000001</v>
      </c>
      <c r="O1154" s="11" t="s">
        <v>37</v>
      </c>
      <c r="P1154" s="11" t="s">
        <v>37</v>
      </c>
      <c r="Q1154" s="11" t="s">
        <v>28</v>
      </c>
      <c r="R1154" s="11" t="s">
        <v>37</v>
      </c>
      <c r="S1154" s="11" t="s">
        <v>28</v>
      </c>
      <c r="T1154" s="10" t="s">
        <v>28</v>
      </c>
      <c r="U1154" s="13">
        <v>75</v>
      </c>
      <c r="V1154" s="14">
        <v>6</v>
      </c>
      <c r="W1154" s="14">
        <v>0</v>
      </c>
      <c r="X1154" s="14" t="s">
        <v>28</v>
      </c>
    </row>
    <row r="1155" spans="1:24" s="15" customFormat="1" ht="42" customHeight="1" x14ac:dyDescent="0.25">
      <c r="A1155" s="53">
        <v>36.5</v>
      </c>
      <c r="B1155" s="42">
        <v>4697</v>
      </c>
      <c r="C1155" s="43" t="str">
        <f t="shared" si="27"/>
        <v>Tech Sheet</v>
      </c>
      <c r="D1155" s="44" t="s">
        <v>90</v>
      </c>
      <c r="E1155" s="48" t="s">
        <v>1442</v>
      </c>
      <c r="F1155" s="49" t="s">
        <v>1445</v>
      </c>
      <c r="G1155" s="10">
        <v>2018</v>
      </c>
      <c r="H1155" s="11" t="s">
        <v>617</v>
      </c>
      <c r="I1155" s="10" t="s">
        <v>40</v>
      </c>
      <c r="J1155" s="11" t="s">
        <v>29</v>
      </c>
      <c r="K1155" s="10" t="s">
        <v>1323</v>
      </c>
      <c r="L1155" s="10" t="s">
        <v>1443</v>
      </c>
      <c r="M1155" s="12" t="s">
        <v>1444</v>
      </c>
      <c r="N1155" s="12">
        <v>0.15</v>
      </c>
      <c r="O1155" s="11" t="s">
        <v>39</v>
      </c>
      <c r="P1155" s="11" t="s">
        <v>39</v>
      </c>
      <c r="Q1155" s="11" t="s">
        <v>28</v>
      </c>
      <c r="R1155" s="11" t="s">
        <v>28</v>
      </c>
      <c r="S1155" s="11" t="s">
        <v>28</v>
      </c>
      <c r="T1155" s="10" t="s">
        <v>28</v>
      </c>
      <c r="U1155" s="13">
        <v>75</v>
      </c>
      <c r="V1155" s="14">
        <v>6</v>
      </c>
      <c r="W1155" s="14">
        <v>0</v>
      </c>
      <c r="X1155" s="14" t="s">
        <v>28</v>
      </c>
    </row>
    <row r="1156" spans="1:24" s="15" customFormat="1" ht="42" customHeight="1" x14ac:dyDescent="0.25">
      <c r="A1156" s="53">
        <v>36.5</v>
      </c>
      <c r="B1156" s="42">
        <v>5532</v>
      </c>
      <c r="C1156" s="43" t="str">
        <f t="shared" si="27"/>
        <v>Tech Sheet</v>
      </c>
      <c r="D1156" s="44" t="s">
        <v>1925</v>
      </c>
      <c r="E1156" s="48" t="s">
        <v>1941</v>
      </c>
      <c r="F1156" s="49" t="s">
        <v>1944</v>
      </c>
      <c r="G1156" s="10">
        <v>2021</v>
      </c>
      <c r="H1156" s="11" t="s">
        <v>1926</v>
      </c>
      <c r="I1156" s="10" t="s">
        <v>40</v>
      </c>
      <c r="J1156" s="11" t="s">
        <v>889</v>
      </c>
      <c r="K1156" s="10" t="s">
        <v>1928</v>
      </c>
      <c r="L1156" s="10" t="s">
        <v>1942</v>
      </c>
      <c r="M1156" s="12" t="s">
        <v>1943</v>
      </c>
      <c r="N1156" s="12">
        <v>0.13500000000000001</v>
      </c>
      <c r="O1156" s="11" t="s">
        <v>39</v>
      </c>
      <c r="P1156" s="11" t="s">
        <v>39</v>
      </c>
      <c r="Q1156" s="11" t="s">
        <v>37</v>
      </c>
      <c r="R1156" s="11" t="s">
        <v>37</v>
      </c>
      <c r="S1156" s="11" t="s">
        <v>28</v>
      </c>
      <c r="T1156" s="10" t="s">
        <v>37</v>
      </c>
      <c r="U1156" s="13">
        <v>75</v>
      </c>
      <c r="V1156" s="14">
        <v>6</v>
      </c>
      <c r="W1156" s="14">
        <v>0</v>
      </c>
      <c r="X1156" s="14" t="s">
        <v>28</v>
      </c>
    </row>
    <row r="1157" spans="1:24" s="15" customFormat="1" ht="42" customHeight="1" x14ac:dyDescent="0.25">
      <c r="A1157" s="53">
        <v>36.5</v>
      </c>
      <c r="B1157" s="42">
        <v>5532</v>
      </c>
      <c r="C1157" s="43" t="str">
        <f t="shared" si="27"/>
        <v>Tech Sheet</v>
      </c>
      <c r="D1157" s="44" t="s">
        <v>1925</v>
      </c>
      <c r="E1157" s="48" t="s">
        <v>1941</v>
      </c>
      <c r="F1157" s="49" t="s">
        <v>1944</v>
      </c>
      <c r="G1157" s="10">
        <v>2022</v>
      </c>
      <c r="H1157" s="11" t="s">
        <v>1926</v>
      </c>
      <c r="I1157" s="10" t="s">
        <v>40</v>
      </c>
      <c r="J1157" s="11" t="s">
        <v>889</v>
      </c>
      <c r="K1157" s="10" t="s">
        <v>1928</v>
      </c>
      <c r="L1157" s="10" t="s">
        <v>1942</v>
      </c>
      <c r="M1157" s="12" t="s">
        <v>1943</v>
      </c>
      <c r="N1157" s="12">
        <v>0.125</v>
      </c>
      <c r="O1157" s="11" t="s">
        <v>39</v>
      </c>
      <c r="P1157" s="11" t="s">
        <v>39</v>
      </c>
      <c r="Q1157" s="11" t="s">
        <v>37</v>
      </c>
      <c r="R1157" s="11" t="s">
        <v>37</v>
      </c>
      <c r="S1157" s="11" t="s">
        <v>28</v>
      </c>
      <c r="T1157" s="10" t="s">
        <v>37</v>
      </c>
      <c r="U1157" s="13">
        <v>75</v>
      </c>
      <c r="V1157" s="14">
        <v>6</v>
      </c>
      <c r="W1157" s="14">
        <v>0</v>
      </c>
      <c r="X1157" s="14" t="s">
        <v>28</v>
      </c>
    </row>
    <row r="1158" spans="1:24" s="15" customFormat="1" ht="42" customHeight="1" x14ac:dyDescent="0.25">
      <c r="A1158" s="53">
        <v>36.5</v>
      </c>
      <c r="B1158" s="42">
        <v>5532</v>
      </c>
      <c r="C1158" s="43" t="str">
        <f t="shared" si="27"/>
        <v>Tech Sheet</v>
      </c>
      <c r="D1158" s="44" t="s">
        <v>1925</v>
      </c>
      <c r="E1158" s="48" t="s">
        <v>1941</v>
      </c>
      <c r="F1158" s="49" t="s">
        <v>1944</v>
      </c>
      <c r="G1158" s="10">
        <v>2023</v>
      </c>
      <c r="H1158" s="11" t="s">
        <v>1926</v>
      </c>
      <c r="I1158" s="10" t="s">
        <v>40</v>
      </c>
      <c r="J1158" s="11" t="s">
        <v>889</v>
      </c>
      <c r="K1158" s="10" t="s">
        <v>1928</v>
      </c>
      <c r="L1158" s="10" t="s">
        <v>1942</v>
      </c>
      <c r="M1158" s="12" t="s">
        <v>1943</v>
      </c>
      <c r="N1158" s="12">
        <v>0.125</v>
      </c>
      <c r="O1158" s="11" t="s">
        <v>39</v>
      </c>
      <c r="P1158" s="11" t="s">
        <v>39</v>
      </c>
      <c r="Q1158" s="11" t="s">
        <v>37</v>
      </c>
      <c r="R1158" s="11" t="s">
        <v>37</v>
      </c>
      <c r="S1158" s="11" t="s">
        <v>28</v>
      </c>
      <c r="T1158" s="10" t="s">
        <v>37</v>
      </c>
      <c r="U1158" s="13">
        <v>75</v>
      </c>
      <c r="V1158" s="14">
        <v>6</v>
      </c>
      <c r="W1158" s="14">
        <v>0</v>
      </c>
      <c r="X1158" s="14" t="s">
        <v>28</v>
      </c>
    </row>
    <row r="1159" spans="1:24" s="15" customFormat="1" ht="42" customHeight="1" x14ac:dyDescent="0.25">
      <c r="A1159" s="53">
        <v>36.5</v>
      </c>
      <c r="B1159" s="42">
        <v>5792</v>
      </c>
      <c r="C1159" s="43" t="str">
        <f t="shared" si="27"/>
        <v>Tech Sheet</v>
      </c>
      <c r="D1159" s="44" t="s">
        <v>73</v>
      </c>
      <c r="E1159" s="48" t="s">
        <v>2230</v>
      </c>
      <c r="F1159" s="49" t="s">
        <v>2231</v>
      </c>
      <c r="G1159" s="10">
        <v>2025</v>
      </c>
      <c r="H1159" s="11" t="s">
        <v>98</v>
      </c>
      <c r="I1159" s="10" t="s">
        <v>40</v>
      </c>
      <c r="J1159" s="11" t="s">
        <v>29</v>
      </c>
      <c r="K1159" s="10" t="s">
        <v>1846</v>
      </c>
      <c r="L1159" s="10" t="s">
        <v>242</v>
      </c>
      <c r="M1159" s="12" t="s">
        <v>243</v>
      </c>
      <c r="N1159" s="12">
        <v>0.12</v>
      </c>
      <c r="O1159" s="11" t="s">
        <v>39</v>
      </c>
      <c r="P1159" s="11" t="s">
        <v>39</v>
      </c>
      <c r="Q1159" s="11" t="s">
        <v>39</v>
      </c>
      <c r="R1159" s="11" t="s">
        <v>37</v>
      </c>
      <c r="S1159" s="11" t="s">
        <v>37</v>
      </c>
      <c r="T1159" s="10" t="s">
        <v>28</v>
      </c>
      <c r="U1159" s="13">
        <v>75</v>
      </c>
      <c r="V1159" s="14">
        <v>6</v>
      </c>
      <c r="W1159" s="14">
        <v>11</v>
      </c>
      <c r="X1159" s="14" t="s">
        <v>28</v>
      </c>
    </row>
    <row r="1160" spans="1:24" s="15" customFormat="1" ht="42" customHeight="1" x14ac:dyDescent="0.25">
      <c r="A1160" s="53">
        <v>36.64</v>
      </c>
      <c r="B1160" s="42">
        <v>2070</v>
      </c>
      <c r="C1160" s="43" t="str">
        <f t="shared" si="27"/>
        <v>Tech Sheet</v>
      </c>
      <c r="D1160" s="44" t="s">
        <v>90</v>
      </c>
      <c r="E1160" s="48" t="s">
        <v>404</v>
      </c>
      <c r="F1160" s="49" t="s">
        <v>405</v>
      </c>
      <c r="G1160" s="10">
        <v>2021</v>
      </c>
      <c r="H1160" s="11" t="s">
        <v>256</v>
      </c>
      <c r="I1160" s="10" t="s">
        <v>40</v>
      </c>
      <c r="J1160" s="11" t="s">
        <v>29</v>
      </c>
      <c r="K1160" s="10" t="s">
        <v>257</v>
      </c>
      <c r="L1160" s="10" t="s">
        <v>259</v>
      </c>
      <c r="M1160" s="12" t="s">
        <v>260</v>
      </c>
      <c r="N1160" s="12">
        <v>0.13</v>
      </c>
      <c r="O1160" s="11" t="s">
        <v>37</v>
      </c>
      <c r="P1160" s="11" t="s">
        <v>37</v>
      </c>
      <c r="Q1160" s="11" t="s">
        <v>28</v>
      </c>
      <c r="R1160" s="11" t="s">
        <v>28</v>
      </c>
      <c r="S1160" s="11" t="s">
        <v>28</v>
      </c>
      <c r="T1160" s="10" t="s">
        <v>28</v>
      </c>
      <c r="U1160" s="13">
        <v>75</v>
      </c>
      <c r="V1160" s="14">
        <v>12</v>
      </c>
      <c r="W1160" s="14">
        <v>12</v>
      </c>
      <c r="X1160" s="14" t="s">
        <v>28</v>
      </c>
    </row>
    <row r="1161" spans="1:24" s="15" customFormat="1" ht="42" customHeight="1" x14ac:dyDescent="0.25">
      <c r="A1161" s="53">
        <v>36.64</v>
      </c>
      <c r="B1161" s="42">
        <v>2070</v>
      </c>
      <c r="C1161" s="43" t="str">
        <f t="shared" si="27"/>
        <v>Tech Sheet</v>
      </c>
      <c r="D1161" s="44" t="s">
        <v>90</v>
      </c>
      <c r="E1161" s="48" t="s">
        <v>404</v>
      </c>
      <c r="F1161" s="49" t="s">
        <v>405</v>
      </c>
      <c r="G1161" s="10">
        <v>2022</v>
      </c>
      <c r="H1161" s="11" t="s">
        <v>256</v>
      </c>
      <c r="I1161" s="10" t="s">
        <v>40</v>
      </c>
      <c r="J1161" s="11" t="s">
        <v>29</v>
      </c>
      <c r="K1161" s="10" t="s">
        <v>257</v>
      </c>
      <c r="L1161" s="10" t="s">
        <v>259</v>
      </c>
      <c r="M1161" s="12" t="s">
        <v>260</v>
      </c>
      <c r="N1161" s="12">
        <v>0.13</v>
      </c>
      <c r="O1161" s="11" t="s">
        <v>37</v>
      </c>
      <c r="P1161" s="11" t="s">
        <v>37</v>
      </c>
      <c r="Q1161" s="11" t="s">
        <v>28</v>
      </c>
      <c r="R1161" s="11" t="s">
        <v>28</v>
      </c>
      <c r="S1161" s="11" t="s">
        <v>28</v>
      </c>
      <c r="T1161" s="10" t="s">
        <v>28</v>
      </c>
      <c r="U1161" s="13">
        <v>75</v>
      </c>
      <c r="V1161" s="14">
        <v>12</v>
      </c>
      <c r="W1161" s="14">
        <v>12</v>
      </c>
      <c r="X1161" s="14" t="s">
        <v>28</v>
      </c>
    </row>
    <row r="1162" spans="1:24" s="15" customFormat="1" ht="42" customHeight="1" x14ac:dyDescent="0.25">
      <c r="A1162" s="53">
        <v>36.76</v>
      </c>
      <c r="B1162" s="42">
        <v>4809</v>
      </c>
      <c r="C1162" s="43" t="str">
        <f t="shared" si="27"/>
        <v>Tech Sheet</v>
      </c>
      <c r="D1162" s="44" t="s">
        <v>90</v>
      </c>
      <c r="E1162" s="48" t="s">
        <v>1479</v>
      </c>
      <c r="F1162" s="49" t="s">
        <v>1482</v>
      </c>
      <c r="G1162" s="10">
        <v>2022</v>
      </c>
      <c r="H1162" s="11" t="s">
        <v>146</v>
      </c>
      <c r="I1162" s="10" t="s">
        <v>40</v>
      </c>
      <c r="J1162" s="11" t="s">
        <v>29</v>
      </c>
      <c r="K1162" s="10" t="s">
        <v>782</v>
      </c>
      <c r="L1162" s="10" t="s">
        <v>1480</v>
      </c>
      <c r="M1162" s="12" t="s">
        <v>1481</v>
      </c>
      <c r="N1162" s="12">
        <v>0.14000000000000001</v>
      </c>
      <c r="O1162" s="11" t="s">
        <v>39</v>
      </c>
      <c r="P1162" s="11" t="s">
        <v>39</v>
      </c>
      <c r="Q1162" s="11" t="s">
        <v>39</v>
      </c>
      <c r="R1162" s="11" t="s">
        <v>37</v>
      </c>
      <c r="S1162" s="11" t="s">
        <v>28</v>
      </c>
      <c r="T1162" s="10" t="s">
        <v>28</v>
      </c>
      <c r="U1162" s="13">
        <v>75</v>
      </c>
      <c r="V1162" s="14">
        <v>6</v>
      </c>
      <c r="W1162" s="14">
        <v>0</v>
      </c>
      <c r="X1162" s="14" t="s">
        <v>28</v>
      </c>
    </row>
    <row r="1163" spans="1:24" s="15" customFormat="1" ht="42" customHeight="1" x14ac:dyDescent="0.25">
      <c r="A1163" s="53">
        <v>36.85</v>
      </c>
      <c r="B1163" s="42">
        <v>5506</v>
      </c>
      <c r="C1163" s="43" t="str">
        <f t="shared" si="27"/>
        <v>Tech Sheet</v>
      </c>
      <c r="D1163" s="44" t="s">
        <v>73</v>
      </c>
      <c r="E1163" s="48" t="s">
        <v>1900</v>
      </c>
      <c r="F1163" s="49" t="s">
        <v>1901</v>
      </c>
      <c r="G1163" s="10">
        <v>2023</v>
      </c>
      <c r="H1163" s="11" t="s">
        <v>220</v>
      </c>
      <c r="I1163" s="10" t="s">
        <v>40</v>
      </c>
      <c r="J1163" s="11" t="s">
        <v>29</v>
      </c>
      <c r="K1163" s="10" t="s">
        <v>1899</v>
      </c>
      <c r="L1163" s="10" t="s">
        <v>81</v>
      </c>
      <c r="M1163" s="12" t="s">
        <v>82</v>
      </c>
      <c r="N1163" s="12">
        <v>0.13500000000000001</v>
      </c>
      <c r="O1163" s="11" t="s">
        <v>37</v>
      </c>
      <c r="P1163" s="11" t="s">
        <v>37</v>
      </c>
      <c r="Q1163" s="11" t="s">
        <v>28</v>
      </c>
      <c r="R1163" s="11" t="s">
        <v>37</v>
      </c>
      <c r="S1163" s="11" t="s">
        <v>28</v>
      </c>
      <c r="T1163" s="10" t="s">
        <v>28</v>
      </c>
      <c r="U1163" s="13">
        <v>75</v>
      </c>
      <c r="V1163" s="14">
        <v>6</v>
      </c>
      <c r="W1163" s="14">
        <v>0</v>
      </c>
      <c r="X1163" s="14" t="s">
        <v>28</v>
      </c>
    </row>
    <row r="1164" spans="1:24" s="15" customFormat="1" ht="42" customHeight="1" x14ac:dyDescent="0.25">
      <c r="A1164" s="53">
        <v>36.99</v>
      </c>
      <c r="B1164" s="42">
        <v>1114</v>
      </c>
      <c r="C1164" s="43" t="str">
        <f t="shared" si="27"/>
        <v>Tech Sheet</v>
      </c>
      <c r="D1164" s="44" t="s">
        <v>25</v>
      </c>
      <c r="E1164" s="48" t="s">
        <v>83</v>
      </c>
      <c r="F1164" s="49" t="s">
        <v>86</v>
      </c>
      <c r="G1164" s="10">
        <v>2021</v>
      </c>
      <c r="H1164" s="11" t="s">
        <v>26</v>
      </c>
      <c r="I1164" s="10" t="s">
        <v>40</v>
      </c>
      <c r="J1164" s="11" t="s">
        <v>41</v>
      </c>
      <c r="K1164" s="10" t="s">
        <v>30</v>
      </c>
      <c r="L1164" s="10" t="s">
        <v>84</v>
      </c>
      <c r="M1164" s="12" t="s">
        <v>85</v>
      </c>
      <c r="N1164" s="12">
        <v>0.155</v>
      </c>
      <c r="O1164" s="11" t="s">
        <v>37</v>
      </c>
      <c r="P1164" s="11" t="s">
        <v>37</v>
      </c>
      <c r="Q1164" s="11" t="s">
        <v>28</v>
      </c>
      <c r="R1164" s="11" t="s">
        <v>28</v>
      </c>
      <c r="S1164" s="11" t="s">
        <v>28</v>
      </c>
      <c r="T1164" s="10" t="s">
        <v>28</v>
      </c>
      <c r="U1164" s="13">
        <v>75</v>
      </c>
      <c r="V1164" s="14">
        <v>6</v>
      </c>
      <c r="W1164" s="14">
        <v>12</v>
      </c>
      <c r="X1164" s="14" t="s">
        <v>28</v>
      </c>
    </row>
    <row r="1165" spans="1:24" s="15" customFormat="1" ht="42" customHeight="1" x14ac:dyDescent="0.25">
      <c r="A1165" s="53">
        <v>36.99</v>
      </c>
      <c r="B1165" s="42">
        <v>1114</v>
      </c>
      <c r="C1165" s="43" t="str">
        <f t="shared" si="27"/>
        <v>Tech Sheet</v>
      </c>
      <c r="D1165" s="44" t="s">
        <v>25</v>
      </c>
      <c r="E1165" s="48" t="s">
        <v>83</v>
      </c>
      <c r="F1165" s="49" t="s">
        <v>86</v>
      </c>
      <c r="G1165" s="10">
        <v>2022</v>
      </c>
      <c r="H1165" s="11" t="s">
        <v>26</v>
      </c>
      <c r="I1165" s="10" t="s">
        <v>40</v>
      </c>
      <c r="J1165" s="11" t="s">
        <v>41</v>
      </c>
      <c r="K1165" s="10" t="s">
        <v>30</v>
      </c>
      <c r="L1165" s="10" t="s">
        <v>84</v>
      </c>
      <c r="M1165" s="12" t="s">
        <v>85</v>
      </c>
      <c r="N1165" s="12">
        <v>0.155</v>
      </c>
      <c r="O1165" s="11" t="s">
        <v>39</v>
      </c>
      <c r="P1165" s="11" t="s">
        <v>39</v>
      </c>
      <c r="Q1165" s="11" t="s">
        <v>28</v>
      </c>
      <c r="R1165" s="11" t="s">
        <v>28</v>
      </c>
      <c r="S1165" s="11" t="s">
        <v>28</v>
      </c>
      <c r="T1165" s="10" t="s">
        <v>28</v>
      </c>
      <c r="U1165" s="13">
        <v>75</v>
      </c>
      <c r="V1165" s="14">
        <v>6</v>
      </c>
      <c r="W1165" s="14">
        <v>12</v>
      </c>
      <c r="X1165" s="14" t="s">
        <v>28</v>
      </c>
    </row>
    <row r="1166" spans="1:24" s="15" customFormat="1" ht="42" customHeight="1" x14ac:dyDescent="0.25">
      <c r="A1166" s="53">
        <v>36.99</v>
      </c>
      <c r="B1166" s="42">
        <v>5506</v>
      </c>
      <c r="C1166" s="43" t="str">
        <f t="shared" si="27"/>
        <v>Tech Sheet</v>
      </c>
      <c r="D1166" s="44" t="s">
        <v>73</v>
      </c>
      <c r="E1166" s="48" t="s">
        <v>1900</v>
      </c>
      <c r="F1166" s="49" t="s">
        <v>1901</v>
      </c>
      <c r="G1166" s="10">
        <v>2022</v>
      </c>
      <c r="H1166" s="11" t="s">
        <v>220</v>
      </c>
      <c r="I1166" s="10" t="s">
        <v>40</v>
      </c>
      <c r="J1166" s="11" t="s">
        <v>29</v>
      </c>
      <c r="K1166" s="10" t="s">
        <v>1899</v>
      </c>
      <c r="L1166" s="10" t="s">
        <v>81</v>
      </c>
      <c r="M1166" s="12" t="s">
        <v>82</v>
      </c>
      <c r="N1166" s="12">
        <v>0.13</v>
      </c>
      <c r="O1166" s="11" t="s">
        <v>37</v>
      </c>
      <c r="P1166" s="11" t="s">
        <v>28</v>
      </c>
      <c r="Q1166" s="11" t="s">
        <v>28</v>
      </c>
      <c r="R1166" s="11" t="s">
        <v>37</v>
      </c>
      <c r="S1166" s="11" t="s">
        <v>28</v>
      </c>
      <c r="T1166" s="10" t="s">
        <v>28</v>
      </c>
      <c r="U1166" s="13">
        <v>75</v>
      </c>
      <c r="V1166" s="14">
        <v>6</v>
      </c>
      <c r="W1166" s="14">
        <v>0</v>
      </c>
      <c r="X1166" s="14" t="s">
        <v>28</v>
      </c>
    </row>
    <row r="1167" spans="1:24" s="15" customFormat="1" ht="42" customHeight="1" x14ac:dyDescent="0.25">
      <c r="A1167" s="53">
        <v>37</v>
      </c>
      <c r="B1167" s="42">
        <v>2916</v>
      </c>
      <c r="C1167" s="43" t="str">
        <f t="shared" si="27"/>
        <v>Tech Sheet</v>
      </c>
      <c r="D1167" s="44" t="s">
        <v>73</v>
      </c>
      <c r="E1167" s="48" t="s">
        <v>719</v>
      </c>
      <c r="F1167" s="49" t="s">
        <v>721</v>
      </c>
      <c r="G1167" s="10" t="s">
        <v>24</v>
      </c>
      <c r="H1167" s="11" t="s">
        <v>716</v>
      </c>
      <c r="I1167" s="10" t="s">
        <v>716</v>
      </c>
      <c r="J1167" s="11" t="s">
        <v>29</v>
      </c>
      <c r="K1167" s="10" t="s">
        <v>717</v>
      </c>
      <c r="L1167" s="10" t="s">
        <v>718</v>
      </c>
      <c r="M1167" s="12" t="s">
        <v>720</v>
      </c>
      <c r="N1167" s="12">
        <v>0.12</v>
      </c>
      <c r="O1167" s="11" t="s">
        <v>37</v>
      </c>
      <c r="P1167" s="11" t="s">
        <v>37</v>
      </c>
      <c r="Q1167" s="11" t="s">
        <v>28</v>
      </c>
      <c r="R1167" s="11" t="s">
        <v>28</v>
      </c>
      <c r="S1167" s="11" t="s">
        <v>28</v>
      </c>
      <c r="T1167" s="10" t="s">
        <v>28</v>
      </c>
      <c r="U1167" s="13">
        <v>75</v>
      </c>
      <c r="V1167" s="14">
        <v>6</v>
      </c>
      <c r="W1167" s="14">
        <v>14</v>
      </c>
      <c r="X1167" s="14" t="s">
        <v>28</v>
      </c>
    </row>
    <row r="1168" spans="1:24" s="15" customFormat="1" ht="42" customHeight="1" x14ac:dyDescent="0.25">
      <c r="A1168" s="53">
        <v>37</v>
      </c>
      <c r="B1168" s="42">
        <v>3392</v>
      </c>
      <c r="C1168" s="43" t="str">
        <f t="shared" si="27"/>
        <v>Tech Sheet</v>
      </c>
      <c r="D1168" s="44" t="s">
        <v>73</v>
      </c>
      <c r="E1168" s="48" t="s">
        <v>426</v>
      </c>
      <c r="F1168" s="49" t="s">
        <v>429</v>
      </c>
      <c r="G1168" s="10">
        <v>2024</v>
      </c>
      <c r="H1168" s="11" t="s">
        <v>424</v>
      </c>
      <c r="I1168" s="10" t="s">
        <v>40</v>
      </c>
      <c r="J1168" s="11" t="s">
        <v>104</v>
      </c>
      <c r="K1168" s="10" t="s">
        <v>425</v>
      </c>
      <c r="L1168" s="10" t="s">
        <v>305</v>
      </c>
      <c r="M1168" s="12" t="s">
        <v>892</v>
      </c>
      <c r="N1168" s="12">
        <v>0.125</v>
      </c>
      <c r="O1168" s="11" t="s">
        <v>37</v>
      </c>
      <c r="P1168" s="11" t="s">
        <v>37</v>
      </c>
      <c r="Q1168" s="11" t="s">
        <v>37</v>
      </c>
      <c r="R1168" s="11" t="s">
        <v>28</v>
      </c>
      <c r="S1168" s="11" t="s">
        <v>28</v>
      </c>
      <c r="T1168" s="10" t="s">
        <v>28</v>
      </c>
      <c r="U1168" s="13">
        <v>150</v>
      </c>
      <c r="V1168" s="14">
        <v>3</v>
      </c>
      <c r="W1168" s="14">
        <v>8</v>
      </c>
      <c r="X1168" s="14" t="s">
        <v>28</v>
      </c>
    </row>
    <row r="1169" spans="1:24" s="15" customFormat="1" ht="42" customHeight="1" x14ac:dyDescent="0.25">
      <c r="A1169" s="53">
        <v>37</v>
      </c>
      <c r="B1169" s="42">
        <v>3392</v>
      </c>
      <c r="C1169" s="43" t="str">
        <f t="shared" si="27"/>
        <v>Tech Sheet</v>
      </c>
      <c r="D1169" s="44" t="s">
        <v>73</v>
      </c>
      <c r="E1169" s="48" t="s">
        <v>426</v>
      </c>
      <c r="F1169" s="49" t="s">
        <v>429</v>
      </c>
      <c r="G1169" s="10">
        <v>2025</v>
      </c>
      <c r="H1169" s="11" t="s">
        <v>424</v>
      </c>
      <c r="I1169" s="10" t="s">
        <v>40</v>
      </c>
      <c r="J1169" s="11" t="s">
        <v>104</v>
      </c>
      <c r="K1169" s="10" t="s">
        <v>425</v>
      </c>
      <c r="L1169" s="10" t="s">
        <v>305</v>
      </c>
      <c r="M1169" s="12" t="s">
        <v>430</v>
      </c>
      <c r="N1169" s="12">
        <v>0.125</v>
      </c>
      <c r="O1169" s="11" t="s">
        <v>39</v>
      </c>
      <c r="P1169" s="11" t="s">
        <v>39</v>
      </c>
      <c r="Q1169" s="11" t="s">
        <v>39</v>
      </c>
      <c r="R1169" s="11" t="s">
        <v>28</v>
      </c>
      <c r="S1169" s="11" t="s">
        <v>28</v>
      </c>
      <c r="T1169" s="10" t="s">
        <v>28</v>
      </c>
      <c r="U1169" s="13">
        <v>150</v>
      </c>
      <c r="V1169" s="14">
        <v>3</v>
      </c>
      <c r="W1169" s="14">
        <v>8</v>
      </c>
      <c r="X1169" s="14" t="s">
        <v>28</v>
      </c>
    </row>
    <row r="1170" spans="1:24" s="15" customFormat="1" ht="42" customHeight="1" x14ac:dyDescent="0.25">
      <c r="A1170" s="53">
        <v>37</v>
      </c>
      <c r="B1170" s="42">
        <v>5489</v>
      </c>
      <c r="C1170" s="43" t="str">
        <f t="shared" si="27"/>
        <v>Tech Sheet</v>
      </c>
      <c r="D1170" s="44" t="s">
        <v>73</v>
      </c>
      <c r="E1170" s="48" t="s">
        <v>1874</v>
      </c>
      <c r="F1170" s="49" t="s">
        <v>1877</v>
      </c>
      <c r="G1170" s="10">
        <v>2023</v>
      </c>
      <c r="H1170" s="11" t="s">
        <v>302</v>
      </c>
      <c r="I1170" s="10" t="s">
        <v>40</v>
      </c>
      <c r="J1170" s="11" t="s">
        <v>29</v>
      </c>
      <c r="K1170" s="10" t="s">
        <v>1873</v>
      </c>
      <c r="L1170" s="10" t="s">
        <v>1875</v>
      </c>
      <c r="M1170" s="12" t="s">
        <v>1876</v>
      </c>
      <c r="N1170" s="12">
        <v>0.13500000000000001</v>
      </c>
      <c r="O1170" s="11" t="s">
        <v>37</v>
      </c>
      <c r="P1170" s="11" t="s">
        <v>37</v>
      </c>
      <c r="Q1170" s="11" t="s">
        <v>28</v>
      </c>
      <c r="R1170" s="11" t="s">
        <v>37</v>
      </c>
      <c r="S1170" s="11" t="s">
        <v>37</v>
      </c>
      <c r="T1170" s="10" t="s">
        <v>28</v>
      </c>
      <c r="U1170" s="13">
        <v>75</v>
      </c>
      <c r="V1170" s="14">
        <v>6</v>
      </c>
      <c r="W1170" s="14">
        <v>0</v>
      </c>
      <c r="X1170" s="14" t="s">
        <v>28</v>
      </c>
    </row>
    <row r="1171" spans="1:24" s="15" customFormat="1" ht="42" customHeight="1" x14ac:dyDescent="0.25">
      <c r="A1171" s="53">
        <v>37</v>
      </c>
      <c r="B1171" s="42">
        <v>5492</v>
      </c>
      <c r="C1171" s="43" t="str">
        <f t="shared" si="27"/>
        <v>Tech Sheet</v>
      </c>
      <c r="D1171" s="44" t="s">
        <v>73</v>
      </c>
      <c r="E1171" s="48" t="s">
        <v>1880</v>
      </c>
      <c r="F1171" s="49" t="s">
        <v>1881</v>
      </c>
      <c r="G1171" s="10">
        <v>2023</v>
      </c>
      <c r="H1171" s="11" t="s">
        <v>302</v>
      </c>
      <c r="I1171" s="10" t="s">
        <v>40</v>
      </c>
      <c r="J1171" s="11" t="s">
        <v>41</v>
      </c>
      <c r="K1171" s="10" t="s">
        <v>1873</v>
      </c>
      <c r="L1171" s="10" t="s">
        <v>170</v>
      </c>
      <c r="M1171" s="12" t="s">
        <v>476</v>
      </c>
      <c r="N1171" s="12">
        <v>0.125</v>
      </c>
      <c r="O1171" s="11" t="s">
        <v>39</v>
      </c>
      <c r="P1171" s="11" t="s">
        <v>39</v>
      </c>
      <c r="Q1171" s="11" t="s">
        <v>39</v>
      </c>
      <c r="R1171" s="11" t="s">
        <v>37</v>
      </c>
      <c r="S1171" s="11" t="s">
        <v>37</v>
      </c>
      <c r="T1171" s="10" t="s">
        <v>28</v>
      </c>
      <c r="U1171" s="13">
        <v>75</v>
      </c>
      <c r="V1171" s="14">
        <v>6</v>
      </c>
      <c r="W1171" s="14">
        <v>0</v>
      </c>
      <c r="X1171" s="14" t="s">
        <v>28</v>
      </c>
    </row>
    <row r="1172" spans="1:24" s="15" customFormat="1" ht="42" customHeight="1" x14ac:dyDescent="0.25">
      <c r="A1172" s="53">
        <v>37</v>
      </c>
      <c r="B1172" s="42">
        <v>5517</v>
      </c>
      <c r="C1172" s="43" t="str">
        <f t="shared" si="27"/>
        <v>Tech Sheet</v>
      </c>
      <c r="D1172" s="44" t="s">
        <v>73</v>
      </c>
      <c r="E1172" s="48" t="s">
        <v>1911</v>
      </c>
      <c r="F1172" s="49" t="s">
        <v>1913</v>
      </c>
      <c r="G1172" s="10">
        <v>2023</v>
      </c>
      <c r="H1172" s="11" t="s">
        <v>220</v>
      </c>
      <c r="I1172" s="10" t="s">
        <v>40</v>
      </c>
      <c r="J1172" s="11" t="s">
        <v>29</v>
      </c>
      <c r="K1172" s="10" t="s">
        <v>1910</v>
      </c>
      <c r="L1172" s="10" t="s">
        <v>81</v>
      </c>
      <c r="M1172" s="12" t="s">
        <v>1912</v>
      </c>
      <c r="N1172" s="12">
        <v>0.125</v>
      </c>
      <c r="O1172" s="11" t="s">
        <v>37</v>
      </c>
      <c r="P1172" s="11" t="s">
        <v>37</v>
      </c>
      <c r="Q1172" s="11" t="s">
        <v>28</v>
      </c>
      <c r="R1172" s="11" t="s">
        <v>37</v>
      </c>
      <c r="S1172" s="11" t="s">
        <v>28</v>
      </c>
      <c r="T1172" s="10" t="s">
        <v>28</v>
      </c>
      <c r="U1172" s="13">
        <v>75</v>
      </c>
      <c r="V1172" s="14">
        <v>6</v>
      </c>
      <c r="W1172" s="14">
        <v>22</v>
      </c>
      <c r="X1172" s="14" t="s">
        <v>28</v>
      </c>
    </row>
    <row r="1173" spans="1:24" s="15" customFormat="1" ht="42" customHeight="1" x14ac:dyDescent="0.25">
      <c r="A1173" s="53">
        <v>37</v>
      </c>
      <c r="B1173" s="42">
        <v>5704</v>
      </c>
      <c r="C1173" s="43" t="str">
        <f t="shared" si="27"/>
        <v>Tech Sheet</v>
      </c>
      <c r="D1173" s="44" t="s">
        <v>73</v>
      </c>
      <c r="E1173" s="48" t="s">
        <v>2135</v>
      </c>
      <c r="F1173" s="49" t="s">
        <v>2136</v>
      </c>
      <c r="G1173" s="10">
        <v>2023</v>
      </c>
      <c r="H1173" s="11" t="s">
        <v>220</v>
      </c>
      <c r="I1173" s="10" t="s">
        <v>40</v>
      </c>
      <c r="J1173" s="11" t="s">
        <v>29</v>
      </c>
      <c r="K1173" s="10" t="s">
        <v>1910</v>
      </c>
      <c r="L1173" s="10" t="s">
        <v>81</v>
      </c>
      <c r="M1173" s="12" t="s">
        <v>82</v>
      </c>
      <c r="N1173" s="12">
        <v>0.125</v>
      </c>
      <c r="O1173" s="11" t="s">
        <v>37</v>
      </c>
      <c r="P1173" s="11" t="s">
        <v>37</v>
      </c>
      <c r="Q1173" s="11" t="s">
        <v>28</v>
      </c>
      <c r="R1173" s="11" t="s">
        <v>37</v>
      </c>
      <c r="S1173" s="11" t="s">
        <v>28</v>
      </c>
      <c r="T1173" s="10" t="s">
        <v>28</v>
      </c>
      <c r="U1173" s="13">
        <v>75</v>
      </c>
      <c r="V1173" s="14">
        <v>6</v>
      </c>
      <c r="W1173" s="14">
        <v>22</v>
      </c>
      <c r="X1173" s="14" t="s">
        <v>28</v>
      </c>
    </row>
    <row r="1174" spans="1:24" s="15" customFormat="1" ht="42" customHeight="1" x14ac:dyDescent="0.25">
      <c r="A1174" s="53">
        <v>37</v>
      </c>
      <c r="B1174" s="42">
        <v>6286</v>
      </c>
      <c r="C1174" s="43" t="str">
        <f t="shared" si="27"/>
        <v>Tech Sheet</v>
      </c>
      <c r="D1174" s="44" t="s">
        <v>73</v>
      </c>
      <c r="E1174" s="48" t="s">
        <v>2385</v>
      </c>
      <c r="F1174" s="49" t="s">
        <v>2386</v>
      </c>
      <c r="G1174" s="10">
        <v>2022</v>
      </c>
      <c r="H1174" s="11" t="s">
        <v>220</v>
      </c>
      <c r="I1174" s="10" t="s">
        <v>40</v>
      </c>
      <c r="J1174" s="11" t="s">
        <v>29</v>
      </c>
      <c r="K1174" s="10" t="s">
        <v>2307</v>
      </c>
      <c r="L1174" s="10" t="s">
        <v>81</v>
      </c>
      <c r="M1174" s="12" t="s">
        <v>82</v>
      </c>
      <c r="N1174" s="12">
        <v>0.13</v>
      </c>
      <c r="O1174" s="11" t="s">
        <v>28</v>
      </c>
      <c r="P1174" s="11" t="s">
        <v>28</v>
      </c>
      <c r="Q1174" s="11" t="s">
        <v>28</v>
      </c>
      <c r="R1174" s="11" t="s">
        <v>28</v>
      </c>
      <c r="S1174" s="11" t="s">
        <v>28</v>
      </c>
      <c r="T1174" s="10" t="s">
        <v>28</v>
      </c>
      <c r="U1174" s="13">
        <v>75</v>
      </c>
      <c r="V1174" s="14">
        <v>6</v>
      </c>
      <c r="W1174" s="14">
        <v>0</v>
      </c>
      <c r="X1174" s="14" t="s">
        <v>28</v>
      </c>
    </row>
    <row r="1175" spans="1:24" s="15" customFormat="1" ht="42" customHeight="1" x14ac:dyDescent="0.25">
      <c r="A1175" s="53">
        <v>37</v>
      </c>
      <c r="B1175" s="42">
        <v>6456</v>
      </c>
      <c r="C1175" s="43" t="str">
        <f t="shared" si="27"/>
        <v>Tech Sheet</v>
      </c>
      <c r="D1175" s="44" t="s">
        <v>73</v>
      </c>
      <c r="E1175" s="48" t="s">
        <v>2426</v>
      </c>
      <c r="F1175" s="49" t="s">
        <v>2427</v>
      </c>
      <c r="G1175" s="10">
        <v>2021</v>
      </c>
      <c r="H1175" s="11" t="s">
        <v>220</v>
      </c>
      <c r="I1175" s="10" t="s">
        <v>40</v>
      </c>
      <c r="J1175" s="11" t="s">
        <v>29</v>
      </c>
      <c r="K1175" s="10" t="s">
        <v>2423</v>
      </c>
      <c r="L1175" s="10" t="s">
        <v>81</v>
      </c>
      <c r="M1175" s="12" t="s">
        <v>82</v>
      </c>
      <c r="N1175" s="12">
        <v>0.13</v>
      </c>
      <c r="O1175" s="11" t="s">
        <v>39</v>
      </c>
      <c r="P1175" s="11" t="s">
        <v>39</v>
      </c>
      <c r="Q1175" s="11" t="s">
        <v>39</v>
      </c>
      <c r="R1175" s="11" t="s">
        <v>37</v>
      </c>
      <c r="S1175" s="11" t="s">
        <v>28</v>
      </c>
      <c r="T1175" s="10" t="s">
        <v>28</v>
      </c>
      <c r="U1175" s="13">
        <v>75</v>
      </c>
      <c r="V1175" s="14">
        <v>6</v>
      </c>
      <c r="W1175" s="14">
        <v>0</v>
      </c>
      <c r="X1175" s="14" t="s">
        <v>28</v>
      </c>
    </row>
    <row r="1176" spans="1:24" s="15" customFormat="1" ht="42" customHeight="1" x14ac:dyDescent="0.25">
      <c r="A1176" s="53">
        <v>37</v>
      </c>
      <c r="B1176" s="42">
        <v>6697</v>
      </c>
      <c r="C1176" s="43" t="str">
        <f t="shared" si="27"/>
        <v>Tech Sheet</v>
      </c>
      <c r="D1176" s="44" t="s">
        <v>73</v>
      </c>
      <c r="E1176" s="48" t="s">
        <v>2562</v>
      </c>
      <c r="F1176" s="49"/>
      <c r="G1176" s="10">
        <v>2020</v>
      </c>
      <c r="H1176" s="11" t="s">
        <v>98</v>
      </c>
      <c r="I1176" s="10" t="s">
        <v>40</v>
      </c>
      <c r="J1176" s="11" t="s">
        <v>41</v>
      </c>
      <c r="K1176" s="10" t="s">
        <v>2003</v>
      </c>
      <c r="L1176" s="10" t="s">
        <v>2560</v>
      </c>
      <c r="M1176" s="12" t="s">
        <v>2561</v>
      </c>
      <c r="N1176" s="12">
        <v>0.14000000000000001</v>
      </c>
      <c r="O1176" s="11" t="s">
        <v>39</v>
      </c>
      <c r="P1176" s="11" t="s">
        <v>39</v>
      </c>
      <c r="Q1176" s="11" t="s">
        <v>37</v>
      </c>
      <c r="R1176" s="11" t="s">
        <v>37</v>
      </c>
      <c r="S1176" s="11" t="s">
        <v>28</v>
      </c>
      <c r="T1176" s="10" t="s">
        <v>28</v>
      </c>
      <c r="U1176" s="13">
        <v>75</v>
      </c>
      <c r="V1176" s="14">
        <v>6</v>
      </c>
      <c r="W1176" s="14">
        <v>0</v>
      </c>
      <c r="X1176" s="14" t="s">
        <v>28</v>
      </c>
    </row>
    <row r="1177" spans="1:24" s="15" customFormat="1" ht="42" customHeight="1" x14ac:dyDescent="0.25">
      <c r="A1177" s="53">
        <v>37.06</v>
      </c>
      <c r="B1177" s="42">
        <v>2925</v>
      </c>
      <c r="C1177" s="43" t="str">
        <f t="shared" si="27"/>
        <v>Tech Sheet</v>
      </c>
      <c r="D1177" s="44" t="s">
        <v>54</v>
      </c>
      <c r="E1177" s="48" t="s">
        <v>734</v>
      </c>
      <c r="F1177" s="49" t="s">
        <v>735</v>
      </c>
      <c r="G1177" s="26">
        <v>2022</v>
      </c>
      <c r="H1177" s="11" t="s">
        <v>55</v>
      </c>
      <c r="I1177" s="10" t="s">
        <v>40</v>
      </c>
      <c r="J1177" s="11" t="s">
        <v>41</v>
      </c>
      <c r="K1177" s="10" t="s">
        <v>56</v>
      </c>
      <c r="L1177" s="10" t="s">
        <v>58</v>
      </c>
      <c r="M1177" s="12" t="s">
        <v>59</v>
      </c>
      <c r="N1177" s="12">
        <v>0.13500000000000001</v>
      </c>
      <c r="O1177" s="11" t="s">
        <v>37</v>
      </c>
      <c r="P1177" s="11" t="s">
        <v>37</v>
      </c>
      <c r="Q1177" s="11" t="s">
        <v>28</v>
      </c>
      <c r="R1177" s="11" t="s">
        <v>37</v>
      </c>
      <c r="S1177" s="11" t="s">
        <v>28</v>
      </c>
      <c r="T1177" s="10" t="s">
        <v>28</v>
      </c>
      <c r="U1177" s="13">
        <v>75</v>
      </c>
      <c r="V1177" s="14">
        <v>6</v>
      </c>
      <c r="W1177" s="14">
        <v>28</v>
      </c>
      <c r="X1177" s="14" t="s">
        <v>28</v>
      </c>
    </row>
    <row r="1178" spans="1:24" s="15" customFormat="1" ht="42" customHeight="1" x14ac:dyDescent="0.25">
      <c r="A1178" s="53">
        <v>37.06</v>
      </c>
      <c r="B1178" s="42">
        <v>2925</v>
      </c>
      <c r="C1178" s="43" t="str">
        <f t="shared" si="27"/>
        <v>Tech Sheet</v>
      </c>
      <c r="D1178" s="44" t="s">
        <v>54</v>
      </c>
      <c r="E1178" s="48" t="s">
        <v>734</v>
      </c>
      <c r="F1178" s="49" t="s">
        <v>735</v>
      </c>
      <c r="G1178" s="10">
        <v>2023</v>
      </c>
      <c r="H1178" s="11" t="s">
        <v>55</v>
      </c>
      <c r="I1178" s="10" t="s">
        <v>40</v>
      </c>
      <c r="J1178" s="11" t="s">
        <v>41</v>
      </c>
      <c r="K1178" s="10" t="s">
        <v>56</v>
      </c>
      <c r="L1178" s="10" t="s">
        <v>58</v>
      </c>
      <c r="M1178" s="12" t="s">
        <v>736</v>
      </c>
      <c r="N1178" s="12">
        <v>0.13500000000000001</v>
      </c>
      <c r="O1178" s="11" t="s">
        <v>39</v>
      </c>
      <c r="P1178" s="11" t="s">
        <v>39</v>
      </c>
      <c r="Q1178" s="11" t="s">
        <v>39</v>
      </c>
      <c r="R1178" s="11" t="s">
        <v>37</v>
      </c>
      <c r="S1178" s="11" t="s">
        <v>28</v>
      </c>
      <c r="T1178" s="10" t="s">
        <v>28</v>
      </c>
      <c r="U1178" s="13">
        <v>75</v>
      </c>
      <c r="V1178" s="14">
        <v>6</v>
      </c>
      <c r="W1178" s="14">
        <v>28</v>
      </c>
      <c r="X1178" s="14" t="s">
        <v>28</v>
      </c>
    </row>
    <row r="1179" spans="1:24" s="15" customFormat="1" ht="42" customHeight="1" x14ac:dyDescent="0.25">
      <c r="A1179" s="53">
        <v>37.22</v>
      </c>
      <c r="B1179" s="42">
        <v>6286</v>
      </c>
      <c r="C1179" s="43" t="str">
        <f t="shared" si="27"/>
        <v>Tech Sheet</v>
      </c>
      <c r="D1179" s="44" t="s">
        <v>73</v>
      </c>
      <c r="E1179" s="48" t="s">
        <v>2385</v>
      </c>
      <c r="F1179" s="49" t="s">
        <v>2386</v>
      </c>
      <c r="G1179" s="10">
        <v>2023</v>
      </c>
      <c r="H1179" s="11" t="s">
        <v>220</v>
      </c>
      <c r="I1179" s="10" t="s">
        <v>40</v>
      </c>
      <c r="J1179" s="11" t="s">
        <v>29</v>
      </c>
      <c r="K1179" s="10" t="s">
        <v>2307</v>
      </c>
      <c r="L1179" s="10" t="s">
        <v>81</v>
      </c>
      <c r="M1179" s="12" t="s">
        <v>82</v>
      </c>
      <c r="N1179" s="12">
        <v>0.13500000000000001</v>
      </c>
      <c r="O1179" s="11" t="s">
        <v>37</v>
      </c>
      <c r="P1179" s="11" t="s">
        <v>37</v>
      </c>
      <c r="Q1179" s="11" t="s">
        <v>28</v>
      </c>
      <c r="R1179" s="11" t="s">
        <v>28</v>
      </c>
      <c r="S1179" s="11" t="s">
        <v>28</v>
      </c>
      <c r="T1179" s="10" t="s">
        <v>28</v>
      </c>
      <c r="U1179" s="13">
        <v>75</v>
      </c>
      <c r="V1179" s="14">
        <v>6</v>
      </c>
      <c r="W1179" s="14">
        <v>0</v>
      </c>
      <c r="X1179" s="14" t="s">
        <v>28</v>
      </c>
    </row>
    <row r="1180" spans="1:24" s="15" customFormat="1" ht="42" customHeight="1" x14ac:dyDescent="0.25">
      <c r="A1180" s="53">
        <v>37.24</v>
      </c>
      <c r="B1180" s="42">
        <v>3435</v>
      </c>
      <c r="C1180" s="43" t="str">
        <f t="shared" si="27"/>
        <v>Tech Sheet</v>
      </c>
      <c r="D1180" s="44" t="s">
        <v>25</v>
      </c>
      <c r="E1180" s="48" t="s">
        <v>912</v>
      </c>
      <c r="F1180" s="49" t="s">
        <v>38</v>
      </c>
      <c r="G1180" s="10">
        <v>2023</v>
      </c>
      <c r="H1180" s="11" t="s">
        <v>26</v>
      </c>
      <c r="I1180" s="10" t="s">
        <v>35</v>
      </c>
      <c r="J1180" s="11" t="s">
        <v>29</v>
      </c>
      <c r="K1180" s="10" t="s">
        <v>30</v>
      </c>
      <c r="L1180" s="10" t="s">
        <v>32</v>
      </c>
      <c r="M1180" s="12" t="s">
        <v>33</v>
      </c>
      <c r="N1180" s="12">
        <v>0.11</v>
      </c>
      <c r="O1180" s="11" t="s">
        <v>37</v>
      </c>
      <c r="P1180" s="11" t="s">
        <v>37</v>
      </c>
      <c r="Q1180" s="11" t="s">
        <v>28</v>
      </c>
      <c r="R1180" s="11" t="s">
        <v>28</v>
      </c>
      <c r="S1180" s="11" t="s">
        <v>28</v>
      </c>
      <c r="T1180" s="10" t="s">
        <v>28</v>
      </c>
      <c r="U1180" s="13">
        <v>150</v>
      </c>
      <c r="V1180" s="14">
        <v>6</v>
      </c>
      <c r="W1180" s="14">
        <v>9</v>
      </c>
      <c r="X1180" s="14" t="s">
        <v>28</v>
      </c>
    </row>
    <row r="1181" spans="1:24" s="15" customFormat="1" ht="42" customHeight="1" x14ac:dyDescent="0.25">
      <c r="A1181" s="53">
        <v>37.29</v>
      </c>
      <c r="B1181" s="42">
        <v>4871</v>
      </c>
      <c r="C1181" s="43" t="str">
        <f t="shared" si="27"/>
        <v>Tech Sheet</v>
      </c>
      <c r="D1181" s="44" t="s">
        <v>90</v>
      </c>
      <c r="E1181" s="48" t="s">
        <v>1550</v>
      </c>
      <c r="F1181" s="49" t="s">
        <v>1552</v>
      </c>
      <c r="G1181" s="10">
        <v>2014</v>
      </c>
      <c r="H1181" s="11" t="s">
        <v>91</v>
      </c>
      <c r="I1181" s="10" t="s">
        <v>92</v>
      </c>
      <c r="J1181" s="11" t="s">
        <v>29</v>
      </c>
      <c r="K1181" s="10" t="s">
        <v>93</v>
      </c>
      <c r="L1181" s="10" t="s">
        <v>95</v>
      </c>
      <c r="M1181" s="12" t="s">
        <v>1551</v>
      </c>
      <c r="N1181" s="12">
        <v>0.12</v>
      </c>
      <c r="O1181" s="11" t="s">
        <v>37</v>
      </c>
      <c r="P1181" s="11" t="s">
        <v>37</v>
      </c>
      <c r="Q1181" s="11" t="s">
        <v>28</v>
      </c>
      <c r="R1181" s="11" t="s">
        <v>37</v>
      </c>
      <c r="S1181" s="11" t="s">
        <v>28</v>
      </c>
      <c r="T1181" s="10" t="s">
        <v>28</v>
      </c>
      <c r="U1181" s="13">
        <v>75</v>
      </c>
      <c r="V1181" s="14">
        <v>6</v>
      </c>
      <c r="W1181" s="14">
        <v>0</v>
      </c>
      <c r="X1181" s="14" t="s">
        <v>28</v>
      </c>
    </row>
    <row r="1182" spans="1:24" s="15" customFormat="1" ht="42" customHeight="1" x14ac:dyDescent="0.25">
      <c r="A1182" s="53">
        <v>37.29</v>
      </c>
      <c r="B1182" s="42">
        <v>5113</v>
      </c>
      <c r="C1182" s="43" t="str">
        <f t="shared" si="27"/>
        <v>Tech Sheet</v>
      </c>
      <c r="D1182" s="44" t="s">
        <v>90</v>
      </c>
      <c r="E1182" s="48" t="s">
        <v>1680</v>
      </c>
      <c r="F1182" s="49" t="s">
        <v>1681</v>
      </c>
      <c r="G1182" s="10">
        <v>2022</v>
      </c>
      <c r="H1182" s="11" t="s">
        <v>617</v>
      </c>
      <c r="I1182" s="10" t="s">
        <v>40</v>
      </c>
      <c r="J1182" s="11" t="s">
        <v>29</v>
      </c>
      <c r="K1182" s="10" t="s">
        <v>1323</v>
      </c>
      <c r="L1182" s="10" t="s">
        <v>647</v>
      </c>
      <c r="M1182" s="12" t="s">
        <v>648</v>
      </c>
      <c r="N1182" s="12">
        <v>0.115</v>
      </c>
      <c r="O1182" s="11" t="s">
        <v>37</v>
      </c>
      <c r="P1182" s="11" t="s">
        <v>37</v>
      </c>
      <c r="Q1182" s="11" t="s">
        <v>28</v>
      </c>
      <c r="R1182" s="11" t="s">
        <v>28</v>
      </c>
      <c r="S1182" s="11" t="s">
        <v>28</v>
      </c>
      <c r="T1182" s="10" t="s">
        <v>28</v>
      </c>
      <c r="U1182" s="13">
        <v>75</v>
      </c>
      <c r="V1182" s="14">
        <v>6</v>
      </c>
      <c r="W1182" s="14">
        <v>0</v>
      </c>
      <c r="X1182" s="14" t="s">
        <v>28</v>
      </c>
    </row>
    <row r="1183" spans="1:24" s="15" customFormat="1" ht="42" customHeight="1" x14ac:dyDescent="0.25">
      <c r="A1183" s="53">
        <v>37.299999999999997</v>
      </c>
      <c r="B1183" s="42">
        <v>4750</v>
      </c>
      <c r="C1183" s="43" t="str">
        <f t="shared" si="27"/>
        <v>Tech Sheet</v>
      </c>
      <c r="D1183" s="44" t="s">
        <v>90</v>
      </c>
      <c r="E1183" s="48" t="s">
        <v>1462</v>
      </c>
      <c r="F1183" s="49" t="s">
        <v>1463</v>
      </c>
      <c r="G1183" s="10" t="s">
        <v>24</v>
      </c>
      <c r="H1183" s="11" t="s">
        <v>617</v>
      </c>
      <c r="I1183" s="10" t="s">
        <v>625</v>
      </c>
      <c r="J1183" s="11" t="s">
        <v>29</v>
      </c>
      <c r="K1183" s="10" t="s">
        <v>1323</v>
      </c>
      <c r="L1183" s="10" t="s">
        <v>647</v>
      </c>
      <c r="M1183" s="12" t="s">
        <v>648</v>
      </c>
      <c r="N1183" s="12">
        <v>0.15</v>
      </c>
      <c r="O1183" s="11" t="s">
        <v>39</v>
      </c>
      <c r="P1183" s="11" t="s">
        <v>39</v>
      </c>
      <c r="Q1183" s="11" t="s">
        <v>28</v>
      </c>
      <c r="R1183" s="11" t="s">
        <v>28</v>
      </c>
      <c r="S1183" s="11" t="s">
        <v>28</v>
      </c>
      <c r="T1183" s="10" t="s">
        <v>28</v>
      </c>
      <c r="U1183" s="13">
        <v>75</v>
      </c>
      <c r="V1183" s="14">
        <v>6</v>
      </c>
      <c r="W1183" s="14">
        <v>0</v>
      </c>
      <c r="X1183" s="14" t="s">
        <v>28</v>
      </c>
    </row>
    <row r="1184" spans="1:24" s="15" customFormat="1" ht="42" customHeight="1" x14ac:dyDescent="0.25">
      <c r="A1184" s="53">
        <v>37.479999999999997</v>
      </c>
      <c r="B1184" s="42">
        <v>2813</v>
      </c>
      <c r="C1184" s="43" t="str">
        <f t="shared" si="27"/>
        <v>Tech Sheet</v>
      </c>
      <c r="D1184" s="44" t="s">
        <v>90</v>
      </c>
      <c r="E1184" s="48" t="s">
        <v>650</v>
      </c>
      <c r="F1184" s="49" t="s">
        <v>651</v>
      </c>
      <c r="G1184" s="10" t="s">
        <v>644</v>
      </c>
      <c r="H1184" s="11" t="s">
        <v>617</v>
      </c>
      <c r="I1184" s="10" t="s">
        <v>625</v>
      </c>
      <c r="J1184" s="11" t="s">
        <v>29</v>
      </c>
      <c r="K1184" s="10" t="s">
        <v>645</v>
      </c>
      <c r="L1184" s="10" t="s">
        <v>647</v>
      </c>
      <c r="M1184" s="12" t="s">
        <v>648</v>
      </c>
      <c r="N1184" s="12">
        <v>0.18</v>
      </c>
      <c r="O1184" s="11" t="s">
        <v>37</v>
      </c>
      <c r="P1184" s="11" t="s">
        <v>37</v>
      </c>
      <c r="Q1184" s="11" t="s">
        <v>28</v>
      </c>
      <c r="R1184" s="11" t="s">
        <v>28</v>
      </c>
      <c r="S1184" s="11" t="s">
        <v>28</v>
      </c>
      <c r="T1184" s="10" t="s">
        <v>28</v>
      </c>
      <c r="U1184" s="13">
        <v>75</v>
      </c>
      <c r="V1184" s="14">
        <v>6</v>
      </c>
      <c r="W1184" s="14">
        <v>20</v>
      </c>
      <c r="X1184" s="14" t="s">
        <v>28</v>
      </c>
    </row>
    <row r="1185" spans="1:24" s="15" customFormat="1" ht="42" customHeight="1" x14ac:dyDescent="0.25">
      <c r="A1185" s="53">
        <v>37.479999999999997</v>
      </c>
      <c r="B1185" s="42">
        <v>3237</v>
      </c>
      <c r="C1185" s="43" t="str">
        <f t="shared" si="27"/>
        <v>Tech Sheet</v>
      </c>
      <c r="D1185" s="44" t="s">
        <v>90</v>
      </c>
      <c r="E1185" s="48" t="s">
        <v>854</v>
      </c>
      <c r="F1185" s="49" t="s">
        <v>855</v>
      </c>
      <c r="G1185" s="10" t="s">
        <v>644</v>
      </c>
      <c r="H1185" s="11" t="s">
        <v>617</v>
      </c>
      <c r="I1185" s="10" t="s">
        <v>625</v>
      </c>
      <c r="J1185" s="11" t="s">
        <v>29</v>
      </c>
      <c r="K1185" s="10" t="s">
        <v>645</v>
      </c>
      <c r="L1185" s="10" t="s">
        <v>647</v>
      </c>
      <c r="M1185" s="12" t="s">
        <v>648</v>
      </c>
      <c r="N1185" s="12">
        <v>0.18</v>
      </c>
      <c r="O1185" s="11" t="s">
        <v>37</v>
      </c>
      <c r="P1185" s="11" t="s">
        <v>37</v>
      </c>
      <c r="Q1185" s="11" t="s">
        <v>28</v>
      </c>
      <c r="R1185" s="11" t="s">
        <v>28</v>
      </c>
      <c r="S1185" s="11" t="s">
        <v>28</v>
      </c>
      <c r="T1185" s="10" t="s">
        <v>28</v>
      </c>
      <c r="U1185" s="13">
        <v>75</v>
      </c>
      <c r="V1185" s="14">
        <v>6</v>
      </c>
      <c r="W1185" s="14">
        <v>20</v>
      </c>
      <c r="X1185" s="14" t="s">
        <v>28</v>
      </c>
    </row>
    <row r="1186" spans="1:24" s="15" customFormat="1" ht="42" customHeight="1" x14ac:dyDescent="0.25">
      <c r="A1186" s="53">
        <v>37.49</v>
      </c>
      <c r="B1186" s="42">
        <v>7805</v>
      </c>
      <c r="C1186" s="43" t="str">
        <f t="shared" si="27"/>
        <v>Tech Sheet</v>
      </c>
      <c r="D1186" s="44" t="s">
        <v>2589</v>
      </c>
      <c r="E1186" s="48" t="s">
        <v>2596</v>
      </c>
      <c r="F1186" s="49" t="s">
        <v>2598</v>
      </c>
      <c r="G1186" s="10">
        <v>2008</v>
      </c>
      <c r="H1186" s="11" t="s">
        <v>2590</v>
      </c>
      <c r="I1186" s="10" t="s">
        <v>40</v>
      </c>
      <c r="J1186" s="11" t="s">
        <v>41</v>
      </c>
      <c r="K1186" s="10" t="s">
        <v>2591</v>
      </c>
      <c r="L1186" s="10" t="s">
        <v>76</v>
      </c>
      <c r="M1186" s="12" t="s">
        <v>2597</v>
      </c>
      <c r="N1186" s="12">
        <v>0.14499999999999999</v>
      </c>
      <c r="O1186" s="11" t="s">
        <v>37</v>
      </c>
      <c r="P1186" s="11" t="s">
        <v>28</v>
      </c>
      <c r="Q1186" s="11" t="s">
        <v>28</v>
      </c>
      <c r="R1186" s="11" t="s">
        <v>28</v>
      </c>
      <c r="S1186" s="11" t="s">
        <v>28</v>
      </c>
      <c r="T1186" s="10" t="s">
        <v>28</v>
      </c>
      <c r="U1186" s="13">
        <v>75</v>
      </c>
      <c r="V1186" s="14">
        <v>12</v>
      </c>
      <c r="W1186" s="14">
        <v>7</v>
      </c>
      <c r="X1186" s="14" t="s">
        <v>28</v>
      </c>
    </row>
    <row r="1187" spans="1:24" s="15" customFormat="1" ht="42" customHeight="1" x14ac:dyDescent="0.25">
      <c r="A1187" s="53">
        <v>37.49</v>
      </c>
      <c r="B1187" s="42">
        <v>7805</v>
      </c>
      <c r="C1187" s="43" t="str">
        <f t="shared" si="27"/>
        <v>Tech Sheet</v>
      </c>
      <c r="D1187" s="44" t="s">
        <v>2589</v>
      </c>
      <c r="E1187" s="48" t="s">
        <v>2596</v>
      </c>
      <c r="F1187" s="49" t="s">
        <v>2598</v>
      </c>
      <c r="G1187" s="10">
        <v>2009</v>
      </c>
      <c r="H1187" s="11" t="s">
        <v>2590</v>
      </c>
      <c r="I1187" s="10" t="s">
        <v>40</v>
      </c>
      <c r="J1187" s="11" t="s">
        <v>41</v>
      </c>
      <c r="K1187" s="10" t="s">
        <v>2591</v>
      </c>
      <c r="L1187" s="10" t="s">
        <v>76</v>
      </c>
      <c r="M1187" s="12" t="s">
        <v>2597</v>
      </c>
      <c r="N1187" s="12">
        <v>0.14000000000000001</v>
      </c>
      <c r="O1187" s="11" t="s">
        <v>39</v>
      </c>
      <c r="P1187" s="11" t="s">
        <v>39</v>
      </c>
      <c r="Q1187" s="11" t="s">
        <v>39</v>
      </c>
      <c r="R1187" s="11" t="s">
        <v>28</v>
      </c>
      <c r="S1187" s="11" t="s">
        <v>28</v>
      </c>
      <c r="T1187" s="10" t="s">
        <v>28</v>
      </c>
      <c r="U1187" s="13">
        <v>75</v>
      </c>
      <c r="V1187" s="14">
        <v>12</v>
      </c>
      <c r="W1187" s="14">
        <v>7</v>
      </c>
      <c r="X1187" s="14" t="s">
        <v>28</v>
      </c>
    </row>
    <row r="1188" spans="1:24" s="15" customFormat="1" ht="42" customHeight="1" x14ac:dyDescent="0.25">
      <c r="A1188" s="53">
        <v>37.5</v>
      </c>
      <c r="B1188" s="42">
        <v>6687</v>
      </c>
      <c r="C1188" s="43" t="str">
        <f t="shared" si="27"/>
        <v>Tech Sheet</v>
      </c>
      <c r="D1188" s="44" t="s">
        <v>73</v>
      </c>
      <c r="E1188" s="48" t="s">
        <v>2542</v>
      </c>
      <c r="F1188" s="49" t="s">
        <v>2544</v>
      </c>
      <c r="G1188" s="10">
        <v>2024</v>
      </c>
      <c r="H1188" s="11" t="s">
        <v>302</v>
      </c>
      <c r="I1188" s="10" t="s">
        <v>40</v>
      </c>
      <c r="J1188" s="11" t="s">
        <v>41</v>
      </c>
      <c r="K1188" s="10" t="s">
        <v>1853</v>
      </c>
      <c r="L1188" s="10" t="s">
        <v>170</v>
      </c>
      <c r="M1188" s="12" t="s">
        <v>2543</v>
      </c>
      <c r="N1188" s="12">
        <v>0.14000000000000001</v>
      </c>
      <c r="O1188" s="11" t="s">
        <v>37</v>
      </c>
      <c r="P1188" s="11" t="s">
        <v>37</v>
      </c>
      <c r="Q1188" s="11" t="s">
        <v>37</v>
      </c>
      <c r="R1188" s="11" t="s">
        <v>37</v>
      </c>
      <c r="S1188" s="11" t="s">
        <v>37</v>
      </c>
      <c r="T1188" s="10" t="s">
        <v>28</v>
      </c>
      <c r="U1188" s="13">
        <v>75</v>
      </c>
      <c r="V1188" s="14">
        <v>12</v>
      </c>
      <c r="W1188" s="14">
        <v>10</v>
      </c>
      <c r="X1188" s="14" t="s">
        <v>28</v>
      </c>
    </row>
    <row r="1189" spans="1:24" s="15" customFormat="1" ht="42" customHeight="1" x14ac:dyDescent="0.25">
      <c r="A1189" s="53">
        <v>37.5</v>
      </c>
      <c r="B1189" s="42">
        <v>6688</v>
      </c>
      <c r="C1189" s="43" t="str">
        <f t="shared" si="27"/>
        <v>Tech Sheet</v>
      </c>
      <c r="D1189" s="44" t="s">
        <v>73</v>
      </c>
      <c r="E1189" s="48" t="s">
        <v>2545</v>
      </c>
      <c r="F1189" s="49"/>
      <c r="G1189" s="10">
        <v>2025</v>
      </c>
      <c r="H1189" s="11" t="s">
        <v>302</v>
      </c>
      <c r="I1189" s="10" t="s">
        <v>40</v>
      </c>
      <c r="J1189" s="11" t="s">
        <v>29</v>
      </c>
      <c r="K1189" s="10" t="s">
        <v>1853</v>
      </c>
      <c r="L1189" s="10" t="s">
        <v>2546</v>
      </c>
      <c r="M1189" s="12" t="s">
        <v>2547</v>
      </c>
      <c r="N1189" s="12">
        <v>0.13500000000000001</v>
      </c>
      <c r="O1189" s="11" t="s">
        <v>39</v>
      </c>
      <c r="P1189" s="11" t="s">
        <v>39</v>
      </c>
      <c r="Q1189" s="11" t="s">
        <v>37</v>
      </c>
      <c r="R1189" s="11" t="s">
        <v>37</v>
      </c>
      <c r="S1189" s="11" t="s">
        <v>28</v>
      </c>
      <c r="T1189" s="10" t="s">
        <v>28</v>
      </c>
      <c r="U1189" s="13">
        <v>75</v>
      </c>
      <c r="V1189" s="14">
        <v>12</v>
      </c>
      <c r="W1189" s="14">
        <v>10</v>
      </c>
      <c r="X1189" s="14" t="s">
        <v>28</v>
      </c>
    </row>
    <row r="1190" spans="1:24" s="15" customFormat="1" ht="42" customHeight="1" x14ac:dyDescent="0.25">
      <c r="A1190" s="53">
        <v>37.61</v>
      </c>
      <c r="B1190" s="42">
        <v>6286</v>
      </c>
      <c r="C1190" s="43" t="str">
        <f t="shared" si="27"/>
        <v>Tech Sheet</v>
      </c>
      <c r="D1190" s="44" t="s">
        <v>73</v>
      </c>
      <c r="E1190" s="48" t="s">
        <v>2385</v>
      </c>
      <c r="F1190" s="49" t="s">
        <v>2386</v>
      </c>
      <c r="G1190" s="10">
        <v>2024</v>
      </c>
      <c r="H1190" s="11" t="s">
        <v>220</v>
      </c>
      <c r="I1190" s="10" t="s">
        <v>40</v>
      </c>
      <c r="J1190" s="11" t="s">
        <v>29</v>
      </c>
      <c r="K1190" s="10" t="s">
        <v>2307</v>
      </c>
      <c r="L1190" s="10" t="s">
        <v>81</v>
      </c>
      <c r="M1190" s="12" t="s">
        <v>82</v>
      </c>
      <c r="N1190" s="12">
        <v>0.13500000000000001</v>
      </c>
      <c r="O1190" s="11" t="s">
        <v>39</v>
      </c>
      <c r="P1190" s="11" t="s">
        <v>39</v>
      </c>
      <c r="Q1190" s="11" t="s">
        <v>39</v>
      </c>
      <c r="R1190" s="11" t="s">
        <v>28</v>
      </c>
      <c r="S1190" s="11" t="s">
        <v>28</v>
      </c>
      <c r="T1190" s="10" t="s">
        <v>28</v>
      </c>
      <c r="U1190" s="13">
        <v>75</v>
      </c>
      <c r="V1190" s="14">
        <v>6</v>
      </c>
      <c r="W1190" s="14">
        <v>0</v>
      </c>
      <c r="X1190" s="14" t="s">
        <v>28</v>
      </c>
    </row>
    <row r="1191" spans="1:24" s="15" customFormat="1" ht="42" customHeight="1" x14ac:dyDescent="0.25">
      <c r="A1191" s="53">
        <v>37.659999999999997</v>
      </c>
      <c r="B1191" s="42">
        <v>3435</v>
      </c>
      <c r="C1191" s="43" t="str">
        <f t="shared" si="27"/>
        <v>Tech Sheet</v>
      </c>
      <c r="D1191" s="44" t="s">
        <v>25</v>
      </c>
      <c r="E1191" s="48" t="s">
        <v>912</v>
      </c>
      <c r="F1191" s="49" t="s">
        <v>38</v>
      </c>
      <c r="G1191" s="10">
        <v>2024</v>
      </c>
      <c r="H1191" s="11" t="s">
        <v>26</v>
      </c>
      <c r="I1191" s="10" t="s">
        <v>35</v>
      </c>
      <c r="J1191" s="11" t="s">
        <v>29</v>
      </c>
      <c r="K1191" s="10" t="s">
        <v>30</v>
      </c>
      <c r="L1191" s="10" t="s">
        <v>32</v>
      </c>
      <c r="M1191" s="12" t="s">
        <v>33</v>
      </c>
      <c r="N1191" s="12">
        <v>0.115</v>
      </c>
      <c r="O1191" s="11" t="s">
        <v>39</v>
      </c>
      <c r="P1191" s="11" t="s">
        <v>39</v>
      </c>
      <c r="Q1191" s="11" t="s">
        <v>39</v>
      </c>
      <c r="R1191" s="11" t="s">
        <v>28</v>
      </c>
      <c r="S1191" s="11" t="s">
        <v>28</v>
      </c>
      <c r="T1191" s="10" t="s">
        <v>28</v>
      </c>
      <c r="U1191" s="13">
        <v>150</v>
      </c>
      <c r="V1191" s="14">
        <v>6</v>
      </c>
      <c r="W1191" s="14">
        <v>9</v>
      </c>
      <c r="X1191" s="14" t="s">
        <v>28</v>
      </c>
    </row>
    <row r="1192" spans="1:24" s="15" customFormat="1" ht="42" customHeight="1" x14ac:dyDescent="0.25">
      <c r="A1192" s="53">
        <v>37.659999999999997</v>
      </c>
      <c r="B1192" s="42">
        <v>3435</v>
      </c>
      <c r="C1192" s="43" t="str">
        <f t="shared" si="27"/>
        <v>Tech Sheet</v>
      </c>
      <c r="D1192" s="44" t="s">
        <v>25</v>
      </c>
      <c r="E1192" s="48" t="s">
        <v>912</v>
      </c>
      <c r="F1192" s="49" t="s">
        <v>38</v>
      </c>
      <c r="G1192" s="10">
        <v>2025</v>
      </c>
      <c r="H1192" s="11" t="s">
        <v>26</v>
      </c>
      <c r="I1192" s="10" t="s">
        <v>35</v>
      </c>
      <c r="J1192" s="11" t="s">
        <v>29</v>
      </c>
      <c r="K1192" s="10" t="s">
        <v>30</v>
      </c>
      <c r="L1192" s="10" t="s">
        <v>32</v>
      </c>
      <c r="M1192" s="12" t="s">
        <v>33</v>
      </c>
      <c r="N1192" s="12">
        <v>0.115</v>
      </c>
      <c r="O1192" s="11" t="s">
        <v>39</v>
      </c>
      <c r="P1192" s="11" t="s">
        <v>39</v>
      </c>
      <c r="Q1192" s="11" t="s">
        <v>39</v>
      </c>
      <c r="R1192" s="11" t="s">
        <v>28</v>
      </c>
      <c r="S1192" s="11" t="s">
        <v>28</v>
      </c>
      <c r="T1192" s="10" t="s">
        <v>28</v>
      </c>
      <c r="U1192" s="13">
        <v>150</v>
      </c>
      <c r="V1192" s="14">
        <v>6</v>
      </c>
      <c r="W1192" s="14">
        <v>9</v>
      </c>
      <c r="X1192" s="14" t="s">
        <v>28</v>
      </c>
    </row>
    <row r="1193" spans="1:24" s="15" customFormat="1" ht="42" customHeight="1" x14ac:dyDescent="0.25">
      <c r="A1193" s="53">
        <v>37.68</v>
      </c>
      <c r="B1193" s="42">
        <v>4997</v>
      </c>
      <c r="C1193" s="43" t="str">
        <f t="shared" si="27"/>
        <v>Tech Sheet</v>
      </c>
      <c r="D1193" s="44" t="s">
        <v>90</v>
      </c>
      <c r="E1193" s="48" t="s">
        <v>1618</v>
      </c>
      <c r="F1193" s="49" t="s">
        <v>1622</v>
      </c>
      <c r="G1193" s="10">
        <v>2024</v>
      </c>
      <c r="H1193" s="11" t="s">
        <v>1603</v>
      </c>
      <c r="I1193" s="10" t="s">
        <v>40</v>
      </c>
      <c r="J1193" s="11" t="s">
        <v>41</v>
      </c>
      <c r="K1193" s="10" t="s">
        <v>1604</v>
      </c>
      <c r="L1193" s="10" t="s">
        <v>1619</v>
      </c>
      <c r="M1193" s="12" t="s">
        <v>1620</v>
      </c>
      <c r="N1193" s="12">
        <v>0.13500000000000001</v>
      </c>
      <c r="O1193" s="11" t="s">
        <v>39</v>
      </c>
      <c r="P1193" s="11" t="s">
        <v>39</v>
      </c>
      <c r="Q1193" s="11" t="s">
        <v>39</v>
      </c>
      <c r="R1193" s="11" t="s">
        <v>37</v>
      </c>
      <c r="S1193" s="11" t="s">
        <v>28</v>
      </c>
      <c r="T1193" s="10" t="s">
        <v>28</v>
      </c>
      <c r="U1193" s="13">
        <v>75</v>
      </c>
      <c r="V1193" s="14">
        <v>6</v>
      </c>
      <c r="W1193" s="14">
        <v>8</v>
      </c>
      <c r="X1193" s="14" t="s">
        <v>28</v>
      </c>
    </row>
    <row r="1194" spans="1:24" s="15" customFormat="1" ht="42" customHeight="1" x14ac:dyDescent="0.25">
      <c r="A1194" s="53">
        <v>37.68</v>
      </c>
      <c r="B1194" s="42">
        <v>4998</v>
      </c>
      <c r="C1194" s="43" t="str">
        <f t="shared" si="27"/>
        <v>Tech Sheet</v>
      </c>
      <c r="D1194" s="44" t="s">
        <v>90</v>
      </c>
      <c r="E1194" s="48" t="s">
        <v>1623</v>
      </c>
      <c r="F1194" s="49" t="s">
        <v>1625</v>
      </c>
      <c r="G1194" s="10">
        <v>2024</v>
      </c>
      <c r="H1194" s="11" t="s">
        <v>1603</v>
      </c>
      <c r="I1194" s="10" t="s">
        <v>40</v>
      </c>
      <c r="J1194" s="11" t="s">
        <v>41</v>
      </c>
      <c r="K1194" s="10" t="s">
        <v>1604</v>
      </c>
      <c r="L1194" s="10" t="s">
        <v>1514</v>
      </c>
      <c r="M1194" s="12" t="s">
        <v>1515</v>
      </c>
      <c r="N1194" s="12">
        <v>0.13500000000000001</v>
      </c>
      <c r="O1194" s="11" t="s">
        <v>39</v>
      </c>
      <c r="P1194" s="11" t="s">
        <v>39</v>
      </c>
      <c r="Q1194" s="11" t="s">
        <v>39</v>
      </c>
      <c r="R1194" s="11" t="s">
        <v>37</v>
      </c>
      <c r="S1194" s="11" t="s">
        <v>28</v>
      </c>
      <c r="T1194" s="10" t="s">
        <v>28</v>
      </c>
      <c r="U1194" s="13">
        <v>75</v>
      </c>
      <c r="V1194" s="14">
        <v>6</v>
      </c>
      <c r="W1194" s="14">
        <v>8</v>
      </c>
      <c r="X1194" s="14" t="s">
        <v>28</v>
      </c>
    </row>
    <row r="1195" spans="1:24" s="15" customFormat="1" ht="42" customHeight="1" x14ac:dyDescent="0.25">
      <c r="A1195" s="53">
        <v>37.74</v>
      </c>
      <c r="B1195" s="42">
        <v>5359</v>
      </c>
      <c r="C1195" s="43" t="str">
        <f t="shared" si="27"/>
        <v>Tech Sheet</v>
      </c>
      <c r="D1195" s="44" t="s">
        <v>25</v>
      </c>
      <c r="E1195" s="48" t="s">
        <v>1762</v>
      </c>
      <c r="F1195" s="49" t="s">
        <v>1764</v>
      </c>
      <c r="G1195" s="10">
        <v>2022</v>
      </c>
      <c r="H1195" s="11" t="s">
        <v>62</v>
      </c>
      <c r="I1195" s="10" t="s">
        <v>40</v>
      </c>
      <c r="J1195" s="11" t="s">
        <v>41</v>
      </c>
      <c r="K1195" s="10" t="s">
        <v>1761</v>
      </c>
      <c r="L1195" s="10" t="s">
        <v>64</v>
      </c>
      <c r="M1195" s="12" t="s">
        <v>1763</v>
      </c>
      <c r="N1195" s="12">
        <v>0.14000000000000001</v>
      </c>
      <c r="O1195" s="11" t="s">
        <v>37</v>
      </c>
      <c r="P1195" s="11" t="s">
        <v>37</v>
      </c>
      <c r="Q1195" s="11" t="s">
        <v>37</v>
      </c>
      <c r="R1195" s="11" t="s">
        <v>37</v>
      </c>
      <c r="S1195" s="11" t="s">
        <v>28</v>
      </c>
      <c r="T1195" s="10" t="s">
        <v>28</v>
      </c>
      <c r="U1195" s="13">
        <v>75</v>
      </c>
      <c r="V1195" s="14">
        <v>6</v>
      </c>
      <c r="W1195" s="14">
        <v>10</v>
      </c>
      <c r="X1195" s="14" t="s">
        <v>28</v>
      </c>
    </row>
    <row r="1196" spans="1:24" s="15" customFormat="1" ht="42" customHeight="1" x14ac:dyDescent="0.25">
      <c r="A1196" s="53">
        <v>37.74</v>
      </c>
      <c r="B1196" s="42">
        <v>5359</v>
      </c>
      <c r="C1196" s="43" t="str">
        <f t="shared" si="27"/>
        <v>Tech Sheet</v>
      </c>
      <c r="D1196" s="44" t="s">
        <v>25</v>
      </c>
      <c r="E1196" s="48" t="s">
        <v>1762</v>
      </c>
      <c r="F1196" s="49" t="s">
        <v>1764</v>
      </c>
      <c r="G1196" s="10">
        <v>2023</v>
      </c>
      <c r="H1196" s="11" t="s">
        <v>62</v>
      </c>
      <c r="I1196" s="10" t="s">
        <v>40</v>
      </c>
      <c r="J1196" s="11" t="s">
        <v>41</v>
      </c>
      <c r="K1196" s="10" t="s">
        <v>1761</v>
      </c>
      <c r="L1196" s="10" t="s">
        <v>64</v>
      </c>
      <c r="M1196" s="12" t="s">
        <v>1763</v>
      </c>
      <c r="N1196" s="12">
        <v>0.14000000000000001</v>
      </c>
      <c r="O1196" s="11" t="s">
        <v>39</v>
      </c>
      <c r="P1196" s="11" t="s">
        <v>39</v>
      </c>
      <c r="Q1196" s="11" t="s">
        <v>39</v>
      </c>
      <c r="R1196" s="11" t="s">
        <v>37</v>
      </c>
      <c r="S1196" s="11" t="s">
        <v>28</v>
      </c>
      <c r="T1196" s="10" t="s">
        <v>28</v>
      </c>
      <c r="U1196" s="13">
        <v>75</v>
      </c>
      <c r="V1196" s="14">
        <v>6</v>
      </c>
      <c r="W1196" s="14">
        <v>10</v>
      </c>
      <c r="X1196" s="14" t="s">
        <v>28</v>
      </c>
    </row>
    <row r="1197" spans="1:24" s="15" customFormat="1" ht="42" customHeight="1" x14ac:dyDescent="0.25">
      <c r="A1197" s="53">
        <v>37.75</v>
      </c>
      <c r="B1197" s="42">
        <v>6667</v>
      </c>
      <c r="C1197" s="43" t="str">
        <f t="shared" ref="C1197:C1260" si="28">HYPERLINK("http://www.alliancewine.com/-"&amp;IF(UPPER(G1197)="N/V",0,G1197)&amp;"-"&amp;B1197,"Tech Sheet")</f>
        <v>Tech Sheet</v>
      </c>
      <c r="D1197" s="44" t="s">
        <v>90</v>
      </c>
      <c r="E1197" s="48" t="s">
        <v>2518</v>
      </c>
      <c r="F1197" s="49" t="s">
        <v>2519</v>
      </c>
      <c r="G1197" s="10">
        <v>2022</v>
      </c>
      <c r="H1197" s="11" t="s">
        <v>1391</v>
      </c>
      <c r="I1197" s="10" t="s">
        <v>40</v>
      </c>
      <c r="J1197" s="11" t="s">
        <v>41</v>
      </c>
      <c r="K1197" s="10" t="s">
        <v>2512</v>
      </c>
      <c r="L1197" s="10" t="s">
        <v>584</v>
      </c>
      <c r="M1197" s="12" t="s">
        <v>906</v>
      </c>
      <c r="N1197" s="12">
        <v>0.16</v>
      </c>
      <c r="O1197" s="11" t="s">
        <v>37</v>
      </c>
      <c r="P1197" s="11" t="s">
        <v>37</v>
      </c>
      <c r="Q1197" s="11" t="s">
        <v>28</v>
      </c>
      <c r="R1197" s="11" t="s">
        <v>28</v>
      </c>
      <c r="S1197" s="11" t="s">
        <v>28</v>
      </c>
      <c r="T1197" s="10" t="s">
        <v>28</v>
      </c>
      <c r="U1197" s="13">
        <v>75</v>
      </c>
      <c r="V1197" s="14">
        <v>6</v>
      </c>
      <c r="W1197" s="14">
        <v>10</v>
      </c>
      <c r="X1197" s="14" t="s">
        <v>28</v>
      </c>
    </row>
    <row r="1198" spans="1:24" s="15" customFormat="1" ht="42" customHeight="1" x14ac:dyDescent="0.25">
      <c r="A1198" s="53">
        <v>37.9</v>
      </c>
      <c r="B1198" s="42">
        <v>5856</v>
      </c>
      <c r="C1198" s="43" t="str">
        <f t="shared" si="28"/>
        <v>Tech Sheet</v>
      </c>
      <c r="D1198" s="44" t="s">
        <v>73</v>
      </c>
      <c r="E1198" s="48" t="s">
        <v>2322</v>
      </c>
      <c r="F1198" s="49" t="s">
        <v>2323</v>
      </c>
      <c r="G1198" s="10">
        <v>2023</v>
      </c>
      <c r="H1198" s="11" t="s">
        <v>220</v>
      </c>
      <c r="I1198" s="10" t="s">
        <v>40</v>
      </c>
      <c r="J1198" s="11" t="s">
        <v>29</v>
      </c>
      <c r="K1198" s="10" t="s">
        <v>2311</v>
      </c>
      <c r="L1198" s="10" t="s">
        <v>81</v>
      </c>
      <c r="M1198" s="12" t="s">
        <v>82</v>
      </c>
      <c r="N1198" s="12">
        <v>0.125</v>
      </c>
      <c r="O1198" s="11" t="s">
        <v>37</v>
      </c>
      <c r="P1198" s="11" t="s">
        <v>37</v>
      </c>
      <c r="Q1198" s="11" t="s">
        <v>28</v>
      </c>
      <c r="R1198" s="11" t="s">
        <v>28</v>
      </c>
      <c r="S1198" s="11" t="s">
        <v>28</v>
      </c>
      <c r="T1198" s="10" t="s">
        <v>28</v>
      </c>
      <c r="U1198" s="13">
        <v>75</v>
      </c>
      <c r="V1198" s="14">
        <v>6</v>
      </c>
      <c r="W1198" s="14">
        <v>0</v>
      </c>
      <c r="X1198" s="14" t="s">
        <v>28</v>
      </c>
    </row>
    <row r="1199" spans="1:24" s="15" customFormat="1" ht="42" customHeight="1" x14ac:dyDescent="0.25">
      <c r="A1199" s="53">
        <v>37.909999999999997</v>
      </c>
      <c r="B1199" s="42">
        <v>5856</v>
      </c>
      <c r="C1199" s="43" t="str">
        <f t="shared" si="28"/>
        <v>Tech Sheet</v>
      </c>
      <c r="D1199" s="44" t="s">
        <v>73</v>
      </c>
      <c r="E1199" s="48" t="s">
        <v>2322</v>
      </c>
      <c r="F1199" s="49" t="s">
        <v>2323</v>
      </c>
      <c r="G1199" s="10">
        <v>2022</v>
      </c>
      <c r="H1199" s="11" t="s">
        <v>220</v>
      </c>
      <c r="I1199" s="10" t="s">
        <v>40</v>
      </c>
      <c r="J1199" s="11" t="s">
        <v>29</v>
      </c>
      <c r="K1199" s="10" t="s">
        <v>2311</v>
      </c>
      <c r="L1199" s="10" t="s">
        <v>81</v>
      </c>
      <c r="M1199" s="12" t="s">
        <v>82</v>
      </c>
      <c r="N1199" s="12">
        <v>0.125</v>
      </c>
      <c r="O1199" s="11" t="s">
        <v>39</v>
      </c>
      <c r="P1199" s="11" t="s">
        <v>39</v>
      </c>
      <c r="Q1199" s="11" t="s">
        <v>39</v>
      </c>
      <c r="R1199" s="11" t="s">
        <v>28</v>
      </c>
      <c r="S1199" s="11" t="s">
        <v>28</v>
      </c>
      <c r="T1199" s="10" t="s">
        <v>28</v>
      </c>
      <c r="U1199" s="13">
        <v>75</v>
      </c>
      <c r="V1199" s="14">
        <v>6</v>
      </c>
      <c r="W1199" s="14">
        <v>0</v>
      </c>
      <c r="X1199" s="14" t="s">
        <v>28</v>
      </c>
    </row>
    <row r="1200" spans="1:24" s="15" customFormat="1" ht="42" customHeight="1" x14ac:dyDescent="0.25">
      <c r="A1200" s="53">
        <v>37.92</v>
      </c>
      <c r="B1200" s="42">
        <v>4997</v>
      </c>
      <c r="C1200" s="43" t="str">
        <f t="shared" si="28"/>
        <v>Tech Sheet</v>
      </c>
      <c r="D1200" s="44" t="s">
        <v>90</v>
      </c>
      <c r="E1200" s="48" t="s">
        <v>1618</v>
      </c>
      <c r="F1200" s="49" t="s">
        <v>1621</v>
      </c>
      <c r="G1200" s="10">
        <v>2021</v>
      </c>
      <c r="H1200" s="11" t="s">
        <v>1603</v>
      </c>
      <c r="I1200" s="10" t="s">
        <v>40</v>
      </c>
      <c r="J1200" s="11" t="s">
        <v>41</v>
      </c>
      <c r="K1200" s="10" t="s">
        <v>1604</v>
      </c>
      <c r="L1200" s="10" t="s">
        <v>1619</v>
      </c>
      <c r="M1200" s="12" t="s">
        <v>1620</v>
      </c>
      <c r="N1200" s="12">
        <v>0.14000000000000001</v>
      </c>
      <c r="O1200" s="11" t="s">
        <v>37</v>
      </c>
      <c r="P1200" s="11" t="s">
        <v>37</v>
      </c>
      <c r="Q1200" s="11" t="s">
        <v>28</v>
      </c>
      <c r="R1200" s="11" t="s">
        <v>37</v>
      </c>
      <c r="S1200" s="11" t="s">
        <v>28</v>
      </c>
      <c r="T1200" s="10" t="s">
        <v>28</v>
      </c>
      <c r="U1200" s="13">
        <v>75</v>
      </c>
      <c r="V1200" s="14">
        <v>6</v>
      </c>
      <c r="W1200" s="14">
        <v>8</v>
      </c>
      <c r="X1200" s="14" t="s">
        <v>28</v>
      </c>
    </row>
    <row r="1201" spans="1:24" s="15" customFormat="1" ht="42" customHeight="1" x14ac:dyDescent="0.25">
      <c r="A1201" s="53">
        <v>37.92</v>
      </c>
      <c r="B1201" s="42">
        <v>4997</v>
      </c>
      <c r="C1201" s="43" t="str">
        <f t="shared" si="28"/>
        <v>Tech Sheet</v>
      </c>
      <c r="D1201" s="44" t="s">
        <v>90</v>
      </c>
      <c r="E1201" s="48" t="s">
        <v>1618</v>
      </c>
      <c r="F1201" s="49" t="s">
        <v>1621</v>
      </c>
      <c r="G1201" s="10">
        <v>2022</v>
      </c>
      <c r="H1201" s="11" t="s">
        <v>1603</v>
      </c>
      <c r="I1201" s="10" t="s">
        <v>40</v>
      </c>
      <c r="J1201" s="11" t="s">
        <v>41</v>
      </c>
      <c r="K1201" s="10" t="s">
        <v>1604</v>
      </c>
      <c r="L1201" s="10" t="s">
        <v>1619</v>
      </c>
      <c r="M1201" s="12" t="s">
        <v>1620</v>
      </c>
      <c r="N1201" s="12">
        <v>0.14000000000000001</v>
      </c>
      <c r="O1201" s="11" t="s">
        <v>37</v>
      </c>
      <c r="P1201" s="11" t="s">
        <v>37</v>
      </c>
      <c r="Q1201" s="11" t="s">
        <v>28</v>
      </c>
      <c r="R1201" s="11" t="s">
        <v>37</v>
      </c>
      <c r="S1201" s="11" t="s">
        <v>28</v>
      </c>
      <c r="T1201" s="10" t="s">
        <v>28</v>
      </c>
      <c r="U1201" s="13">
        <v>75</v>
      </c>
      <c r="V1201" s="14">
        <v>6</v>
      </c>
      <c r="W1201" s="14">
        <v>8</v>
      </c>
      <c r="X1201" s="14" t="s">
        <v>28</v>
      </c>
    </row>
    <row r="1202" spans="1:24" s="15" customFormat="1" ht="42" customHeight="1" x14ac:dyDescent="0.25">
      <c r="A1202" s="53">
        <v>37.92</v>
      </c>
      <c r="B1202" s="42">
        <v>4998</v>
      </c>
      <c r="C1202" s="43" t="str">
        <f t="shared" si="28"/>
        <v>Tech Sheet</v>
      </c>
      <c r="D1202" s="44" t="s">
        <v>90</v>
      </c>
      <c r="E1202" s="48" t="s">
        <v>1623</v>
      </c>
      <c r="F1202" s="49" t="s">
        <v>1624</v>
      </c>
      <c r="G1202" s="10">
        <v>2020</v>
      </c>
      <c r="H1202" s="11" t="s">
        <v>1603</v>
      </c>
      <c r="I1202" s="10" t="s">
        <v>40</v>
      </c>
      <c r="J1202" s="11" t="s">
        <v>41</v>
      </c>
      <c r="K1202" s="10" t="s">
        <v>1604</v>
      </c>
      <c r="L1202" s="10" t="s">
        <v>1514</v>
      </c>
      <c r="M1202" s="12" t="s">
        <v>1515</v>
      </c>
      <c r="N1202" s="12">
        <v>0.14000000000000001</v>
      </c>
      <c r="O1202" s="11" t="s">
        <v>37</v>
      </c>
      <c r="P1202" s="11" t="s">
        <v>37</v>
      </c>
      <c r="Q1202" s="11" t="s">
        <v>28</v>
      </c>
      <c r="R1202" s="11" t="s">
        <v>37</v>
      </c>
      <c r="S1202" s="11" t="s">
        <v>28</v>
      </c>
      <c r="T1202" s="10" t="s">
        <v>28</v>
      </c>
      <c r="U1202" s="13">
        <v>75</v>
      </c>
      <c r="V1202" s="14">
        <v>6</v>
      </c>
      <c r="W1202" s="14">
        <v>8</v>
      </c>
      <c r="X1202" s="14" t="s">
        <v>28</v>
      </c>
    </row>
    <row r="1203" spans="1:24" s="15" customFormat="1" ht="42" customHeight="1" x14ac:dyDescent="0.25">
      <c r="A1203" s="53">
        <v>37.92</v>
      </c>
      <c r="B1203" s="42">
        <v>4998</v>
      </c>
      <c r="C1203" s="43" t="str">
        <f t="shared" si="28"/>
        <v>Tech Sheet</v>
      </c>
      <c r="D1203" s="44" t="s">
        <v>90</v>
      </c>
      <c r="E1203" s="48" t="s">
        <v>1623</v>
      </c>
      <c r="F1203" s="49" t="s">
        <v>1624</v>
      </c>
      <c r="G1203" s="10">
        <v>2022</v>
      </c>
      <c r="H1203" s="11" t="s">
        <v>1603</v>
      </c>
      <c r="I1203" s="10" t="s">
        <v>40</v>
      </c>
      <c r="J1203" s="11" t="s">
        <v>41</v>
      </c>
      <c r="K1203" s="10" t="s">
        <v>1604</v>
      </c>
      <c r="L1203" s="10" t="s">
        <v>1514</v>
      </c>
      <c r="M1203" s="12" t="s">
        <v>1515</v>
      </c>
      <c r="N1203" s="12">
        <v>0.14000000000000001</v>
      </c>
      <c r="O1203" s="11" t="s">
        <v>37</v>
      </c>
      <c r="P1203" s="11" t="s">
        <v>37</v>
      </c>
      <c r="Q1203" s="11" t="s">
        <v>28</v>
      </c>
      <c r="R1203" s="11" t="s">
        <v>37</v>
      </c>
      <c r="S1203" s="11" t="s">
        <v>28</v>
      </c>
      <c r="T1203" s="10" t="s">
        <v>28</v>
      </c>
      <c r="U1203" s="13">
        <v>75</v>
      </c>
      <c r="V1203" s="14">
        <v>6</v>
      </c>
      <c r="W1203" s="14">
        <v>8</v>
      </c>
      <c r="X1203" s="14" t="s">
        <v>28</v>
      </c>
    </row>
    <row r="1204" spans="1:24" s="15" customFormat="1" ht="42" customHeight="1" x14ac:dyDescent="0.25">
      <c r="A1204" s="53">
        <v>37.99</v>
      </c>
      <c r="B1204" s="42">
        <v>1151</v>
      </c>
      <c r="C1204" s="43" t="str">
        <f t="shared" si="28"/>
        <v>Tech Sheet</v>
      </c>
      <c r="D1204" s="44" t="s">
        <v>73</v>
      </c>
      <c r="E1204" s="48" t="s">
        <v>114</v>
      </c>
      <c r="F1204" s="49" t="s">
        <v>118</v>
      </c>
      <c r="G1204" s="10">
        <v>2021</v>
      </c>
      <c r="H1204" s="11" t="s">
        <v>98</v>
      </c>
      <c r="I1204" s="10" t="s">
        <v>40</v>
      </c>
      <c r="J1204" s="11" t="s">
        <v>29</v>
      </c>
      <c r="K1204" s="10" t="s">
        <v>113</v>
      </c>
      <c r="L1204" s="10" t="s">
        <v>115</v>
      </c>
      <c r="M1204" s="12" t="s">
        <v>116</v>
      </c>
      <c r="N1204" s="12">
        <v>0.13</v>
      </c>
      <c r="O1204" s="11" t="s">
        <v>39</v>
      </c>
      <c r="P1204" s="11" t="s">
        <v>39</v>
      </c>
      <c r="Q1204" s="11" t="s">
        <v>39</v>
      </c>
      <c r="R1204" s="11" t="s">
        <v>28</v>
      </c>
      <c r="S1204" s="11" t="s">
        <v>28</v>
      </c>
      <c r="T1204" s="10" t="s">
        <v>28</v>
      </c>
      <c r="U1204" s="13">
        <v>75</v>
      </c>
      <c r="V1204" s="14">
        <v>12</v>
      </c>
      <c r="W1204" s="14">
        <v>11</v>
      </c>
      <c r="X1204" s="14" t="s">
        <v>28</v>
      </c>
    </row>
    <row r="1205" spans="1:24" s="15" customFormat="1" ht="42" customHeight="1" x14ac:dyDescent="0.25">
      <c r="A1205" s="53">
        <v>37.99</v>
      </c>
      <c r="B1205" s="42">
        <v>1190</v>
      </c>
      <c r="C1205" s="43" t="str">
        <f t="shared" si="28"/>
        <v>Tech Sheet</v>
      </c>
      <c r="D1205" s="44" t="s">
        <v>73</v>
      </c>
      <c r="E1205" s="48" t="s">
        <v>133</v>
      </c>
      <c r="F1205" s="49" t="s">
        <v>134</v>
      </c>
      <c r="G1205" s="10">
        <v>2024</v>
      </c>
      <c r="H1205" s="11" t="s">
        <v>98</v>
      </c>
      <c r="I1205" s="10" t="s">
        <v>40</v>
      </c>
      <c r="J1205" s="11" t="s">
        <v>29</v>
      </c>
      <c r="K1205" s="10" t="s">
        <v>132</v>
      </c>
      <c r="L1205" s="10" t="s">
        <v>101</v>
      </c>
      <c r="M1205" s="12" t="s">
        <v>102</v>
      </c>
      <c r="N1205" s="12">
        <v>0.13</v>
      </c>
      <c r="O1205" s="11" t="s">
        <v>37</v>
      </c>
      <c r="P1205" s="11" t="s">
        <v>37</v>
      </c>
      <c r="Q1205" s="11" t="s">
        <v>37</v>
      </c>
      <c r="R1205" s="11" t="s">
        <v>37</v>
      </c>
      <c r="S1205" s="11" t="s">
        <v>37</v>
      </c>
      <c r="T1205" s="10" t="s">
        <v>28</v>
      </c>
      <c r="U1205" s="13">
        <v>75</v>
      </c>
      <c r="V1205" s="14">
        <v>12</v>
      </c>
      <c r="W1205" s="14">
        <v>7</v>
      </c>
      <c r="X1205" s="14" t="s">
        <v>28</v>
      </c>
    </row>
    <row r="1206" spans="1:24" s="15" customFormat="1" ht="42" customHeight="1" x14ac:dyDescent="0.25">
      <c r="A1206" s="53">
        <v>37.99</v>
      </c>
      <c r="B1206" s="42">
        <v>1190</v>
      </c>
      <c r="C1206" s="43" t="str">
        <f t="shared" si="28"/>
        <v>Tech Sheet</v>
      </c>
      <c r="D1206" s="44" t="s">
        <v>73</v>
      </c>
      <c r="E1206" s="48" t="s">
        <v>133</v>
      </c>
      <c r="F1206" s="49" t="s">
        <v>134</v>
      </c>
      <c r="G1206" s="10">
        <v>2025</v>
      </c>
      <c r="H1206" s="11" t="s">
        <v>98</v>
      </c>
      <c r="I1206" s="10" t="s">
        <v>40</v>
      </c>
      <c r="J1206" s="11" t="s">
        <v>29</v>
      </c>
      <c r="K1206" s="10" t="s">
        <v>132</v>
      </c>
      <c r="L1206" s="10" t="s">
        <v>101</v>
      </c>
      <c r="M1206" s="12" t="s">
        <v>102</v>
      </c>
      <c r="N1206" s="12">
        <v>0.13</v>
      </c>
      <c r="O1206" s="11" t="s">
        <v>39</v>
      </c>
      <c r="P1206" s="11" t="s">
        <v>39</v>
      </c>
      <c r="Q1206" s="11" t="s">
        <v>39</v>
      </c>
      <c r="R1206" s="11" t="s">
        <v>37</v>
      </c>
      <c r="S1206" s="11" t="s">
        <v>37</v>
      </c>
      <c r="T1206" s="10" t="s">
        <v>28</v>
      </c>
      <c r="U1206" s="13">
        <v>75</v>
      </c>
      <c r="V1206" s="14">
        <v>12</v>
      </c>
      <c r="W1206" s="14">
        <v>7</v>
      </c>
      <c r="X1206" s="14" t="s">
        <v>28</v>
      </c>
    </row>
    <row r="1207" spans="1:24" s="15" customFormat="1" ht="42" customHeight="1" x14ac:dyDescent="0.25">
      <c r="A1207" s="53">
        <v>37.99</v>
      </c>
      <c r="B1207" s="42">
        <v>1605</v>
      </c>
      <c r="C1207" s="43" t="str">
        <f t="shared" si="28"/>
        <v>Tech Sheet</v>
      </c>
      <c r="D1207" s="44" t="s">
        <v>25</v>
      </c>
      <c r="E1207" s="48" t="s">
        <v>280</v>
      </c>
      <c r="F1207" s="49" t="s">
        <v>283</v>
      </c>
      <c r="G1207" s="10">
        <v>2021</v>
      </c>
      <c r="H1207" s="11" t="s">
        <v>158</v>
      </c>
      <c r="I1207" s="10" t="s">
        <v>40</v>
      </c>
      <c r="J1207" s="11" t="s">
        <v>29</v>
      </c>
      <c r="K1207" s="10" t="s">
        <v>275</v>
      </c>
      <c r="L1207" s="10" t="s">
        <v>281</v>
      </c>
      <c r="M1207" s="12" t="s">
        <v>282</v>
      </c>
      <c r="N1207" s="12">
        <v>0.13</v>
      </c>
      <c r="O1207" s="11" t="s">
        <v>37</v>
      </c>
      <c r="P1207" s="11" t="s">
        <v>37</v>
      </c>
      <c r="Q1207" s="11" t="s">
        <v>37</v>
      </c>
      <c r="R1207" s="11" t="s">
        <v>37</v>
      </c>
      <c r="S1207" s="11" t="s">
        <v>28</v>
      </c>
      <c r="T1207" s="10" t="s">
        <v>28</v>
      </c>
      <c r="U1207" s="13">
        <v>75</v>
      </c>
      <c r="V1207" s="14">
        <v>6</v>
      </c>
      <c r="W1207" s="14">
        <v>10</v>
      </c>
      <c r="X1207" s="14" t="s">
        <v>28</v>
      </c>
    </row>
    <row r="1208" spans="1:24" s="15" customFormat="1" ht="42" customHeight="1" x14ac:dyDescent="0.25">
      <c r="A1208" s="53">
        <v>37.99</v>
      </c>
      <c r="B1208" s="42">
        <v>1605</v>
      </c>
      <c r="C1208" s="43" t="str">
        <f t="shared" si="28"/>
        <v>Tech Sheet</v>
      </c>
      <c r="D1208" s="44" t="s">
        <v>25</v>
      </c>
      <c r="E1208" s="48" t="s">
        <v>280</v>
      </c>
      <c r="F1208" s="49" t="s">
        <v>283</v>
      </c>
      <c r="G1208" s="10">
        <v>2022</v>
      </c>
      <c r="H1208" s="11" t="s">
        <v>158</v>
      </c>
      <c r="I1208" s="10" t="s">
        <v>40</v>
      </c>
      <c r="J1208" s="11" t="s">
        <v>29</v>
      </c>
      <c r="K1208" s="10" t="s">
        <v>275</v>
      </c>
      <c r="L1208" s="10" t="s">
        <v>281</v>
      </c>
      <c r="M1208" s="12" t="s">
        <v>282</v>
      </c>
      <c r="N1208" s="12">
        <v>0.13</v>
      </c>
      <c r="O1208" s="11" t="s">
        <v>39</v>
      </c>
      <c r="P1208" s="11" t="s">
        <v>39</v>
      </c>
      <c r="Q1208" s="11" t="s">
        <v>37</v>
      </c>
      <c r="R1208" s="11" t="s">
        <v>37</v>
      </c>
      <c r="S1208" s="11" t="s">
        <v>28</v>
      </c>
      <c r="T1208" s="10" t="s">
        <v>28</v>
      </c>
      <c r="U1208" s="13">
        <v>75</v>
      </c>
      <c r="V1208" s="14">
        <v>6</v>
      </c>
      <c r="W1208" s="14">
        <v>10</v>
      </c>
      <c r="X1208" s="14" t="s">
        <v>28</v>
      </c>
    </row>
    <row r="1209" spans="1:24" s="15" customFormat="1" ht="42" customHeight="1" x14ac:dyDescent="0.25">
      <c r="A1209" s="53">
        <v>37.99</v>
      </c>
      <c r="B1209" s="42">
        <v>1605</v>
      </c>
      <c r="C1209" s="43" t="str">
        <f t="shared" si="28"/>
        <v>Tech Sheet</v>
      </c>
      <c r="D1209" s="44" t="s">
        <v>25</v>
      </c>
      <c r="E1209" s="48" t="s">
        <v>280</v>
      </c>
      <c r="F1209" s="49" t="s">
        <v>283</v>
      </c>
      <c r="G1209" s="10">
        <v>2023</v>
      </c>
      <c r="H1209" s="11" t="s">
        <v>158</v>
      </c>
      <c r="I1209" s="10" t="s">
        <v>40</v>
      </c>
      <c r="J1209" s="11" t="s">
        <v>29</v>
      </c>
      <c r="K1209" s="10" t="s">
        <v>275</v>
      </c>
      <c r="L1209" s="10" t="s">
        <v>281</v>
      </c>
      <c r="M1209" s="12" t="s">
        <v>282</v>
      </c>
      <c r="N1209" s="12">
        <v>0.13</v>
      </c>
      <c r="O1209" s="11" t="s">
        <v>39</v>
      </c>
      <c r="P1209" s="11" t="s">
        <v>39</v>
      </c>
      <c r="Q1209" s="11" t="s">
        <v>37</v>
      </c>
      <c r="R1209" s="11" t="s">
        <v>37</v>
      </c>
      <c r="S1209" s="11" t="s">
        <v>28</v>
      </c>
      <c r="T1209" s="10" t="s">
        <v>28</v>
      </c>
      <c r="U1209" s="13">
        <v>75</v>
      </c>
      <c r="V1209" s="14">
        <v>6</v>
      </c>
      <c r="W1209" s="14">
        <v>10</v>
      </c>
      <c r="X1209" s="14" t="s">
        <v>28</v>
      </c>
    </row>
    <row r="1210" spans="1:24" s="15" customFormat="1" ht="42" customHeight="1" x14ac:dyDescent="0.25">
      <c r="A1210" s="53">
        <v>37.99</v>
      </c>
      <c r="B1210" s="42">
        <v>1605</v>
      </c>
      <c r="C1210" s="43" t="str">
        <f t="shared" si="28"/>
        <v>Tech Sheet</v>
      </c>
      <c r="D1210" s="44" t="s">
        <v>25</v>
      </c>
      <c r="E1210" s="48" t="s">
        <v>280</v>
      </c>
      <c r="F1210" s="49" t="s">
        <v>283</v>
      </c>
      <c r="G1210" s="10">
        <v>2024</v>
      </c>
      <c r="H1210" s="11" t="s">
        <v>158</v>
      </c>
      <c r="I1210" s="10" t="s">
        <v>40</v>
      </c>
      <c r="J1210" s="11" t="s">
        <v>29</v>
      </c>
      <c r="K1210" s="10" t="s">
        <v>275</v>
      </c>
      <c r="L1210" s="10" t="s">
        <v>281</v>
      </c>
      <c r="M1210" s="12" t="s">
        <v>282</v>
      </c>
      <c r="N1210" s="12">
        <v>0.13</v>
      </c>
      <c r="O1210" s="11" t="s">
        <v>39</v>
      </c>
      <c r="P1210" s="11" t="s">
        <v>39</v>
      </c>
      <c r="Q1210" s="11" t="s">
        <v>37</v>
      </c>
      <c r="R1210" s="11" t="s">
        <v>37</v>
      </c>
      <c r="S1210" s="11" t="s">
        <v>28</v>
      </c>
      <c r="T1210" s="10" t="s">
        <v>28</v>
      </c>
      <c r="U1210" s="13">
        <v>75</v>
      </c>
      <c r="V1210" s="14">
        <v>6</v>
      </c>
      <c r="W1210" s="14">
        <v>10</v>
      </c>
      <c r="X1210" s="14" t="s">
        <v>28</v>
      </c>
    </row>
    <row r="1211" spans="1:24" s="15" customFormat="1" ht="42" customHeight="1" x14ac:dyDescent="0.25">
      <c r="A1211" s="53">
        <v>37.99</v>
      </c>
      <c r="B1211" s="42">
        <v>6694</v>
      </c>
      <c r="C1211" s="43" t="str">
        <f t="shared" si="28"/>
        <v>Tech Sheet</v>
      </c>
      <c r="D1211" s="44" t="s">
        <v>225</v>
      </c>
      <c r="E1211" s="48" t="s">
        <v>2557</v>
      </c>
      <c r="F1211" s="49" t="s">
        <v>2558</v>
      </c>
      <c r="G1211" s="10">
        <v>2022</v>
      </c>
      <c r="H1211" s="11" t="s">
        <v>226</v>
      </c>
      <c r="I1211" s="10" t="s">
        <v>40</v>
      </c>
      <c r="J1211" s="11" t="s">
        <v>41</v>
      </c>
      <c r="K1211" s="10" t="s">
        <v>1972</v>
      </c>
      <c r="L1211" s="10" t="s">
        <v>237</v>
      </c>
      <c r="M1211" s="12" t="s">
        <v>900</v>
      </c>
      <c r="N1211" s="12">
        <v>0.125</v>
      </c>
      <c r="O1211" s="11" t="s">
        <v>37</v>
      </c>
      <c r="P1211" s="11" t="s">
        <v>37</v>
      </c>
      <c r="Q1211" s="11" t="s">
        <v>28</v>
      </c>
      <c r="R1211" s="11" t="s">
        <v>28</v>
      </c>
      <c r="S1211" s="11" t="s">
        <v>28</v>
      </c>
      <c r="T1211" s="10" t="s">
        <v>28</v>
      </c>
      <c r="U1211" s="13">
        <v>75</v>
      </c>
      <c r="V1211" s="14">
        <v>6</v>
      </c>
      <c r="W1211" s="14">
        <v>0</v>
      </c>
      <c r="X1211" s="14" t="s">
        <v>28</v>
      </c>
    </row>
    <row r="1212" spans="1:24" s="15" customFormat="1" ht="42" customHeight="1" x14ac:dyDescent="0.25">
      <c r="A1212" s="53">
        <v>38</v>
      </c>
      <c r="B1212" s="42">
        <v>5699</v>
      </c>
      <c r="C1212" s="43" t="str">
        <f t="shared" si="28"/>
        <v>Tech Sheet</v>
      </c>
      <c r="D1212" s="44" t="s">
        <v>73</v>
      </c>
      <c r="E1212" s="48" t="s">
        <v>2127</v>
      </c>
      <c r="F1212" s="49" t="s">
        <v>2128</v>
      </c>
      <c r="G1212" s="10">
        <v>2023</v>
      </c>
      <c r="H1212" s="11" t="s">
        <v>98</v>
      </c>
      <c r="I1212" s="10" t="s">
        <v>40</v>
      </c>
      <c r="J1212" s="11" t="s">
        <v>29</v>
      </c>
      <c r="K1212" s="10" t="s">
        <v>1965</v>
      </c>
      <c r="L1212" s="10" t="s">
        <v>115</v>
      </c>
      <c r="M1212" s="12" t="s">
        <v>116</v>
      </c>
      <c r="N1212" s="12">
        <v>0.12</v>
      </c>
      <c r="O1212" s="11" t="s">
        <v>39</v>
      </c>
      <c r="P1212" s="11" t="s">
        <v>39</v>
      </c>
      <c r="Q1212" s="11" t="s">
        <v>39</v>
      </c>
      <c r="R1212" s="11" t="s">
        <v>37</v>
      </c>
      <c r="S1212" s="11" t="s">
        <v>28</v>
      </c>
      <c r="T1212" s="10" t="s">
        <v>28</v>
      </c>
      <c r="U1212" s="13">
        <v>75</v>
      </c>
      <c r="V1212" s="14">
        <v>6</v>
      </c>
      <c r="W1212" s="14">
        <v>0</v>
      </c>
      <c r="X1212" s="14" t="s">
        <v>28</v>
      </c>
    </row>
    <row r="1213" spans="1:24" s="15" customFormat="1" ht="42" customHeight="1" x14ac:dyDescent="0.25">
      <c r="A1213" s="53">
        <v>38</v>
      </c>
      <c r="B1213" s="42">
        <v>5699</v>
      </c>
      <c r="C1213" s="43" t="str">
        <f t="shared" si="28"/>
        <v>Tech Sheet</v>
      </c>
      <c r="D1213" s="44" t="s">
        <v>73</v>
      </c>
      <c r="E1213" s="48" t="s">
        <v>2127</v>
      </c>
      <c r="F1213" s="49" t="s">
        <v>2128</v>
      </c>
      <c r="G1213" s="10">
        <v>2024</v>
      </c>
      <c r="H1213" s="11" t="s">
        <v>98</v>
      </c>
      <c r="I1213" s="10" t="s">
        <v>40</v>
      </c>
      <c r="J1213" s="11" t="s">
        <v>29</v>
      </c>
      <c r="K1213" s="10" t="s">
        <v>1965</v>
      </c>
      <c r="L1213" s="10" t="s">
        <v>115</v>
      </c>
      <c r="M1213" s="12" t="s">
        <v>116</v>
      </c>
      <c r="N1213" s="12">
        <v>0.12</v>
      </c>
      <c r="O1213" s="11" t="s">
        <v>39</v>
      </c>
      <c r="P1213" s="11" t="s">
        <v>39</v>
      </c>
      <c r="Q1213" s="11" t="s">
        <v>39</v>
      </c>
      <c r="R1213" s="11" t="s">
        <v>37</v>
      </c>
      <c r="S1213" s="11" t="s">
        <v>28</v>
      </c>
      <c r="T1213" s="10" t="s">
        <v>28</v>
      </c>
      <c r="U1213" s="13">
        <v>75</v>
      </c>
      <c r="V1213" s="14">
        <v>6</v>
      </c>
      <c r="W1213" s="14">
        <v>0</v>
      </c>
      <c r="X1213" s="14" t="s">
        <v>28</v>
      </c>
    </row>
    <row r="1214" spans="1:24" s="15" customFormat="1" ht="42" customHeight="1" x14ac:dyDescent="0.25">
      <c r="A1214" s="53">
        <v>38</v>
      </c>
      <c r="B1214" s="42">
        <v>6396</v>
      </c>
      <c r="C1214" s="43" t="str">
        <f t="shared" si="28"/>
        <v>Tech Sheet</v>
      </c>
      <c r="D1214" s="44" t="s">
        <v>73</v>
      </c>
      <c r="E1214" s="48" t="s">
        <v>2421</v>
      </c>
      <c r="F1214" s="49" t="s">
        <v>2422</v>
      </c>
      <c r="G1214" s="10">
        <v>2017</v>
      </c>
      <c r="H1214" s="11" t="s">
        <v>98</v>
      </c>
      <c r="I1214" s="10" t="s">
        <v>40</v>
      </c>
      <c r="J1214" s="11" t="s">
        <v>29</v>
      </c>
      <c r="K1214" s="10" t="s">
        <v>1841</v>
      </c>
      <c r="L1214" s="10" t="s">
        <v>115</v>
      </c>
      <c r="M1214" s="12" t="s">
        <v>116</v>
      </c>
      <c r="N1214" s="12">
        <v>0.125</v>
      </c>
      <c r="O1214" s="11" t="s">
        <v>37</v>
      </c>
      <c r="P1214" s="11" t="s">
        <v>37</v>
      </c>
      <c r="Q1214" s="11" t="s">
        <v>37</v>
      </c>
      <c r="R1214" s="11" t="s">
        <v>37</v>
      </c>
      <c r="S1214" s="11" t="s">
        <v>37</v>
      </c>
      <c r="T1214" s="10" t="s">
        <v>28</v>
      </c>
      <c r="U1214" s="13">
        <v>75</v>
      </c>
      <c r="V1214" s="14">
        <v>6</v>
      </c>
      <c r="W1214" s="14">
        <v>0</v>
      </c>
      <c r="X1214" s="14" t="s">
        <v>28</v>
      </c>
    </row>
    <row r="1215" spans="1:24" s="15" customFormat="1" ht="42" customHeight="1" x14ac:dyDescent="0.25">
      <c r="A1215" s="53">
        <v>38</v>
      </c>
      <c r="B1215" s="42">
        <v>6396</v>
      </c>
      <c r="C1215" s="43" t="str">
        <f t="shared" si="28"/>
        <v>Tech Sheet</v>
      </c>
      <c r="D1215" s="44" t="s">
        <v>73</v>
      </c>
      <c r="E1215" s="48" t="s">
        <v>2421</v>
      </c>
      <c r="F1215" s="49" t="s">
        <v>2422</v>
      </c>
      <c r="G1215" s="10">
        <v>2019</v>
      </c>
      <c r="H1215" s="11" t="s">
        <v>98</v>
      </c>
      <c r="I1215" s="10" t="s">
        <v>40</v>
      </c>
      <c r="J1215" s="11" t="s">
        <v>29</v>
      </c>
      <c r="K1215" s="10" t="s">
        <v>1841</v>
      </c>
      <c r="L1215" s="10" t="s">
        <v>115</v>
      </c>
      <c r="M1215" s="12" t="s">
        <v>116</v>
      </c>
      <c r="N1215" s="12">
        <v>0.125</v>
      </c>
      <c r="O1215" s="11" t="s">
        <v>37</v>
      </c>
      <c r="P1215" s="11" t="s">
        <v>37</v>
      </c>
      <c r="Q1215" s="11" t="s">
        <v>37</v>
      </c>
      <c r="R1215" s="11" t="s">
        <v>37</v>
      </c>
      <c r="S1215" s="11" t="s">
        <v>37</v>
      </c>
      <c r="T1215" s="10" t="s">
        <v>28</v>
      </c>
      <c r="U1215" s="13">
        <v>75</v>
      </c>
      <c r="V1215" s="14">
        <v>6</v>
      </c>
      <c r="W1215" s="14">
        <v>0</v>
      </c>
      <c r="X1215" s="14" t="s">
        <v>28</v>
      </c>
    </row>
    <row r="1216" spans="1:24" s="15" customFormat="1" ht="42" customHeight="1" x14ac:dyDescent="0.25">
      <c r="A1216" s="53">
        <v>38.049999999999997</v>
      </c>
      <c r="B1216" s="42">
        <v>3266</v>
      </c>
      <c r="C1216" s="43" t="str">
        <f t="shared" si="28"/>
        <v>Tech Sheet</v>
      </c>
      <c r="D1216" s="44" t="s">
        <v>73</v>
      </c>
      <c r="E1216" s="48" t="s">
        <v>861</v>
      </c>
      <c r="F1216" s="49" t="s">
        <v>862</v>
      </c>
      <c r="G1216" s="10">
        <v>2023</v>
      </c>
      <c r="H1216" s="11" t="s">
        <v>220</v>
      </c>
      <c r="I1216" s="10" t="s">
        <v>40</v>
      </c>
      <c r="J1216" s="11" t="s">
        <v>29</v>
      </c>
      <c r="K1216" s="10" t="s">
        <v>519</v>
      </c>
      <c r="L1216" s="10" t="s">
        <v>81</v>
      </c>
      <c r="M1216" s="12" t="s">
        <v>82</v>
      </c>
      <c r="N1216" s="12">
        <v>0.125</v>
      </c>
      <c r="O1216" s="11" t="s">
        <v>37</v>
      </c>
      <c r="P1216" s="11" t="s">
        <v>37</v>
      </c>
      <c r="Q1216" s="11" t="s">
        <v>28</v>
      </c>
      <c r="R1216" s="11" t="s">
        <v>28</v>
      </c>
      <c r="S1216" s="11" t="s">
        <v>28</v>
      </c>
      <c r="T1216" s="10" t="s">
        <v>28</v>
      </c>
      <c r="U1216" s="13">
        <v>75</v>
      </c>
      <c r="V1216" s="14">
        <v>6</v>
      </c>
      <c r="W1216" s="14">
        <v>15</v>
      </c>
      <c r="X1216" s="14" t="s">
        <v>28</v>
      </c>
    </row>
    <row r="1217" spans="1:24" s="15" customFormat="1" ht="42" customHeight="1" x14ac:dyDescent="0.25">
      <c r="A1217" s="53">
        <v>38.049999999999997</v>
      </c>
      <c r="B1217" s="42">
        <v>3266</v>
      </c>
      <c r="C1217" s="43" t="str">
        <f t="shared" si="28"/>
        <v>Tech Sheet</v>
      </c>
      <c r="D1217" s="44" t="s">
        <v>73</v>
      </c>
      <c r="E1217" s="48" t="s">
        <v>861</v>
      </c>
      <c r="F1217" s="49" t="s">
        <v>862</v>
      </c>
      <c r="G1217" s="10">
        <v>2024</v>
      </c>
      <c r="H1217" s="11" t="s">
        <v>220</v>
      </c>
      <c r="I1217" s="10" t="s">
        <v>40</v>
      </c>
      <c r="J1217" s="11" t="s">
        <v>29</v>
      </c>
      <c r="K1217" s="10" t="s">
        <v>519</v>
      </c>
      <c r="L1217" s="10" t="s">
        <v>81</v>
      </c>
      <c r="M1217" s="12" t="s">
        <v>82</v>
      </c>
      <c r="N1217" s="12">
        <v>0.125</v>
      </c>
      <c r="O1217" s="11" t="s">
        <v>37</v>
      </c>
      <c r="P1217" s="11" t="s">
        <v>37</v>
      </c>
      <c r="Q1217" s="11" t="s">
        <v>28</v>
      </c>
      <c r="R1217" s="11" t="s">
        <v>28</v>
      </c>
      <c r="S1217" s="11" t="s">
        <v>28</v>
      </c>
      <c r="T1217" s="10" t="s">
        <v>28</v>
      </c>
      <c r="U1217" s="13">
        <v>75</v>
      </c>
      <c r="V1217" s="14">
        <v>6</v>
      </c>
      <c r="W1217" s="14">
        <v>15</v>
      </c>
      <c r="X1217" s="14" t="s">
        <v>28</v>
      </c>
    </row>
    <row r="1218" spans="1:24" s="15" customFormat="1" ht="42" customHeight="1" x14ac:dyDescent="0.25">
      <c r="A1218" s="53">
        <v>38.5</v>
      </c>
      <c r="B1218" s="42">
        <v>5567</v>
      </c>
      <c r="C1218" s="43" t="str">
        <f t="shared" si="28"/>
        <v>Tech Sheet</v>
      </c>
      <c r="D1218" s="44" t="s">
        <v>73</v>
      </c>
      <c r="E1218" s="48" t="s">
        <v>2009</v>
      </c>
      <c r="F1218" s="49" t="s">
        <v>2010</v>
      </c>
      <c r="G1218" s="10">
        <v>2022</v>
      </c>
      <c r="H1218" s="11" t="s">
        <v>98</v>
      </c>
      <c r="I1218" s="10" t="s">
        <v>40</v>
      </c>
      <c r="J1218" s="11" t="s">
        <v>29</v>
      </c>
      <c r="K1218" s="10" t="s">
        <v>2003</v>
      </c>
      <c r="L1218" s="10" t="s">
        <v>115</v>
      </c>
      <c r="M1218" s="12" t="s">
        <v>116</v>
      </c>
      <c r="N1218" s="12">
        <v>0.125</v>
      </c>
      <c r="O1218" s="11" t="s">
        <v>28</v>
      </c>
      <c r="P1218" s="11" t="s">
        <v>28</v>
      </c>
      <c r="Q1218" s="11" t="s">
        <v>28</v>
      </c>
      <c r="R1218" s="11" t="s">
        <v>37</v>
      </c>
      <c r="S1218" s="11" t="s">
        <v>37</v>
      </c>
      <c r="T1218" s="10" t="s">
        <v>28</v>
      </c>
      <c r="U1218" s="13">
        <v>75</v>
      </c>
      <c r="V1218" s="14">
        <v>6</v>
      </c>
      <c r="W1218" s="14">
        <v>0</v>
      </c>
      <c r="X1218" s="14" t="s">
        <v>28</v>
      </c>
    </row>
    <row r="1219" spans="1:24" s="15" customFormat="1" ht="42" customHeight="1" x14ac:dyDescent="0.25">
      <c r="A1219" s="53">
        <v>38.5</v>
      </c>
      <c r="B1219" s="42">
        <v>5695</v>
      </c>
      <c r="C1219" s="43" t="str">
        <f t="shared" si="28"/>
        <v>Tech Sheet</v>
      </c>
      <c r="D1219" s="44" t="s">
        <v>73</v>
      </c>
      <c r="E1219" s="48" t="s">
        <v>2120</v>
      </c>
      <c r="F1219" s="49" t="s">
        <v>2122</v>
      </c>
      <c r="G1219" s="10">
        <v>2015</v>
      </c>
      <c r="H1219" s="11" t="s">
        <v>716</v>
      </c>
      <c r="I1219" s="10" t="s">
        <v>716</v>
      </c>
      <c r="J1219" s="11" t="s">
        <v>29</v>
      </c>
      <c r="K1219" s="10" t="s">
        <v>1914</v>
      </c>
      <c r="L1219" s="10" t="s">
        <v>81</v>
      </c>
      <c r="M1219" s="12" t="s">
        <v>2121</v>
      </c>
      <c r="N1219" s="12">
        <v>0.125</v>
      </c>
      <c r="O1219" s="11" t="s">
        <v>37</v>
      </c>
      <c r="P1219" s="11" t="s">
        <v>37</v>
      </c>
      <c r="Q1219" s="11" t="s">
        <v>28</v>
      </c>
      <c r="R1219" s="11" t="s">
        <v>28</v>
      </c>
      <c r="S1219" s="11" t="s">
        <v>28</v>
      </c>
      <c r="T1219" s="10" t="s">
        <v>28</v>
      </c>
      <c r="U1219" s="13">
        <v>75</v>
      </c>
      <c r="V1219" s="14">
        <v>6</v>
      </c>
      <c r="W1219" s="14">
        <v>8</v>
      </c>
      <c r="X1219" s="14" t="s">
        <v>28</v>
      </c>
    </row>
    <row r="1220" spans="1:24" s="15" customFormat="1" ht="42" customHeight="1" x14ac:dyDescent="0.25">
      <c r="A1220" s="53">
        <v>38.5</v>
      </c>
      <c r="B1220" s="42">
        <v>5695</v>
      </c>
      <c r="C1220" s="43" t="str">
        <f t="shared" si="28"/>
        <v>Tech Sheet</v>
      </c>
      <c r="D1220" s="44" t="s">
        <v>73</v>
      </c>
      <c r="E1220" s="48" t="s">
        <v>2120</v>
      </c>
      <c r="F1220" s="49" t="s">
        <v>2122</v>
      </c>
      <c r="G1220" s="10">
        <v>2016</v>
      </c>
      <c r="H1220" s="11" t="s">
        <v>716</v>
      </c>
      <c r="I1220" s="10" t="s">
        <v>716</v>
      </c>
      <c r="J1220" s="11" t="s">
        <v>29</v>
      </c>
      <c r="K1220" s="10" t="s">
        <v>1914</v>
      </c>
      <c r="L1220" s="10" t="s">
        <v>81</v>
      </c>
      <c r="M1220" s="12" t="s">
        <v>2121</v>
      </c>
      <c r="N1220" s="12">
        <v>0.125</v>
      </c>
      <c r="O1220" s="11" t="s">
        <v>39</v>
      </c>
      <c r="P1220" s="11" t="s">
        <v>39</v>
      </c>
      <c r="Q1220" s="11" t="s">
        <v>39</v>
      </c>
      <c r="R1220" s="11" t="s">
        <v>28</v>
      </c>
      <c r="S1220" s="11" t="s">
        <v>28</v>
      </c>
      <c r="T1220" s="10" t="s">
        <v>28</v>
      </c>
      <c r="U1220" s="13">
        <v>75</v>
      </c>
      <c r="V1220" s="14">
        <v>6</v>
      </c>
      <c r="W1220" s="14">
        <v>8</v>
      </c>
      <c r="X1220" s="14" t="s">
        <v>28</v>
      </c>
    </row>
    <row r="1221" spans="1:24" s="15" customFormat="1" ht="42" customHeight="1" x14ac:dyDescent="0.25">
      <c r="A1221" s="53">
        <v>38.590000000000003</v>
      </c>
      <c r="B1221" s="42">
        <v>2480</v>
      </c>
      <c r="C1221" s="43" t="str">
        <f t="shared" si="28"/>
        <v>Tech Sheet</v>
      </c>
      <c r="D1221" s="44" t="s">
        <v>73</v>
      </c>
      <c r="E1221" s="48" t="s">
        <v>522</v>
      </c>
      <c r="F1221" s="49" t="s">
        <v>523</v>
      </c>
      <c r="G1221" s="10">
        <v>2023</v>
      </c>
      <c r="H1221" s="11" t="s">
        <v>220</v>
      </c>
      <c r="I1221" s="10" t="s">
        <v>40</v>
      </c>
      <c r="J1221" s="11" t="s">
        <v>29</v>
      </c>
      <c r="K1221" s="10" t="s">
        <v>519</v>
      </c>
      <c r="L1221" s="10" t="s">
        <v>81</v>
      </c>
      <c r="M1221" s="12" t="s">
        <v>82</v>
      </c>
      <c r="N1221" s="12">
        <v>0.125</v>
      </c>
      <c r="O1221" s="11" t="s">
        <v>37</v>
      </c>
      <c r="P1221" s="11" t="s">
        <v>37</v>
      </c>
      <c r="Q1221" s="11" t="s">
        <v>28</v>
      </c>
      <c r="R1221" s="11" t="s">
        <v>28</v>
      </c>
      <c r="S1221" s="11" t="s">
        <v>28</v>
      </c>
      <c r="T1221" s="10" t="s">
        <v>28</v>
      </c>
      <c r="U1221" s="13">
        <v>75</v>
      </c>
      <c r="V1221" s="14">
        <v>6</v>
      </c>
      <c r="W1221" s="14">
        <v>15</v>
      </c>
      <c r="X1221" s="14" t="s">
        <v>28</v>
      </c>
    </row>
    <row r="1222" spans="1:24" s="15" customFormat="1" ht="42" customHeight="1" x14ac:dyDescent="0.25">
      <c r="A1222" s="53">
        <v>38.590000000000003</v>
      </c>
      <c r="B1222" s="42">
        <v>2480</v>
      </c>
      <c r="C1222" s="43" t="str">
        <f t="shared" si="28"/>
        <v>Tech Sheet</v>
      </c>
      <c r="D1222" s="44" t="s">
        <v>73</v>
      </c>
      <c r="E1222" s="48" t="s">
        <v>522</v>
      </c>
      <c r="F1222" s="49" t="s">
        <v>523</v>
      </c>
      <c r="G1222" s="10">
        <v>2024</v>
      </c>
      <c r="H1222" s="11" t="s">
        <v>220</v>
      </c>
      <c r="I1222" s="10" t="s">
        <v>40</v>
      </c>
      <c r="J1222" s="11" t="s">
        <v>29</v>
      </c>
      <c r="K1222" s="10" t="s">
        <v>519</v>
      </c>
      <c r="L1222" s="10" t="s">
        <v>81</v>
      </c>
      <c r="M1222" s="12" t="s">
        <v>82</v>
      </c>
      <c r="N1222" s="12">
        <v>0.125</v>
      </c>
      <c r="O1222" s="11" t="s">
        <v>39</v>
      </c>
      <c r="P1222" s="11" t="s">
        <v>39</v>
      </c>
      <c r="Q1222" s="11" t="s">
        <v>39</v>
      </c>
      <c r="R1222" s="11" t="s">
        <v>28</v>
      </c>
      <c r="S1222" s="11" t="s">
        <v>28</v>
      </c>
      <c r="T1222" s="10" t="s">
        <v>28</v>
      </c>
      <c r="U1222" s="13">
        <v>75</v>
      </c>
      <c r="V1222" s="14">
        <v>6</v>
      </c>
      <c r="W1222" s="14">
        <v>15</v>
      </c>
      <c r="X1222" s="14" t="s">
        <v>28</v>
      </c>
    </row>
    <row r="1223" spans="1:24" s="15" customFormat="1" ht="42" customHeight="1" x14ac:dyDescent="0.25">
      <c r="A1223" s="53">
        <v>38.85</v>
      </c>
      <c r="B1223" s="42">
        <v>3369</v>
      </c>
      <c r="C1223" s="43" t="str">
        <f t="shared" si="28"/>
        <v>Tech Sheet</v>
      </c>
      <c r="D1223" s="44" t="s">
        <v>25</v>
      </c>
      <c r="E1223" s="48" t="s">
        <v>890</v>
      </c>
      <c r="F1223" s="49" t="s">
        <v>891</v>
      </c>
      <c r="G1223" s="10">
        <v>2022</v>
      </c>
      <c r="H1223" s="11" t="s">
        <v>158</v>
      </c>
      <c r="I1223" s="10" t="s">
        <v>40</v>
      </c>
      <c r="J1223" s="11" t="s">
        <v>889</v>
      </c>
      <c r="K1223" s="10" t="s">
        <v>275</v>
      </c>
      <c r="L1223" s="10" t="s">
        <v>281</v>
      </c>
      <c r="M1223" s="12" t="s">
        <v>282</v>
      </c>
      <c r="N1223" s="12">
        <v>0.13</v>
      </c>
      <c r="O1223" s="11" t="s">
        <v>37</v>
      </c>
      <c r="P1223" s="11" t="s">
        <v>37</v>
      </c>
      <c r="Q1223" s="11" t="s">
        <v>37</v>
      </c>
      <c r="R1223" s="11" t="s">
        <v>37</v>
      </c>
      <c r="S1223" s="11" t="s">
        <v>28</v>
      </c>
      <c r="T1223" s="10" t="s">
        <v>37</v>
      </c>
      <c r="U1223" s="13">
        <v>75</v>
      </c>
      <c r="V1223" s="14">
        <v>6</v>
      </c>
      <c r="W1223" s="14">
        <v>10</v>
      </c>
      <c r="X1223" s="14" t="s">
        <v>28</v>
      </c>
    </row>
    <row r="1224" spans="1:24" s="15" customFormat="1" ht="42" customHeight="1" x14ac:dyDescent="0.25">
      <c r="A1224" s="53">
        <v>38.85</v>
      </c>
      <c r="B1224" s="42">
        <v>3369</v>
      </c>
      <c r="C1224" s="43" t="str">
        <f t="shared" si="28"/>
        <v>Tech Sheet</v>
      </c>
      <c r="D1224" s="44" t="s">
        <v>25</v>
      </c>
      <c r="E1224" s="48" t="s">
        <v>890</v>
      </c>
      <c r="F1224" s="49" t="s">
        <v>891</v>
      </c>
      <c r="G1224" s="10">
        <v>2023</v>
      </c>
      <c r="H1224" s="11" t="s">
        <v>158</v>
      </c>
      <c r="I1224" s="10" t="s">
        <v>40</v>
      </c>
      <c r="J1224" s="11" t="s">
        <v>889</v>
      </c>
      <c r="K1224" s="10" t="s">
        <v>275</v>
      </c>
      <c r="L1224" s="10" t="s">
        <v>281</v>
      </c>
      <c r="M1224" s="12" t="s">
        <v>282</v>
      </c>
      <c r="N1224" s="12">
        <v>0.13</v>
      </c>
      <c r="O1224" s="11" t="s">
        <v>37</v>
      </c>
      <c r="P1224" s="11" t="s">
        <v>37</v>
      </c>
      <c r="Q1224" s="11" t="s">
        <v>37</v>
      </c>
      <c r="R1224" s="11" t="s">
        <v>37</v>
      </c>
      <c r="S1224" s="11" t="s">
        <v>28</v>
      </c>
      <c r="T1224" s="10" t="s">
        <v>37</v>
      </c>
      <c r="U1224" s="13">
        <v>75</v>
      </c>
      <c r="V1224" s="14">
        <v>6</v>
      </c>
      <c r="W1224" s="14">
        <v>10</v>
      </c>
      <c r="X1224" s="14" t="s">
        <v>28</v>
      </c>
    </row>
    <row r="1225" spans="1:24" s="15" customFormat="1" ht="42" customHeight="1" x14ac:dyDescent="0.25">
      <c r="A1225" s="53">
        <v>38.85</v>
      </c>
      <c r="B1225" s="42">
        <v>3369</v>
      </c>
      <c r="C1225" s="43" t="str">
        <f t="shared" si="28"/>
        <v>Tech Sheet</v>
      </c>
      <c r="D1225" s="44" t="s">
        <v>25</v>
      </c>
      <c r="E1225" s="48" t="s">
        <v>890</v>
      </c>
      <c r="F1225" s="49" t="s">
        <v>891</v>
      </c>
      <c r="G1225" s="10">
        <v>2024</v>
      </c>
      <c r="H1225" s="11" t="s">
        <v>158</v>
      </c>
      <c r="I1225" s="10" t="s">
        <v>40</v>
      </c>
      <c r="J1225" s="11" t="s">
        <v>889</v>
      </c>
      <c r="K1225" s="10" t="s">
        <v>275</v>
      </c>
      <c r="L1225" s="10" t="s">
        <v>281</v>
      </c>
      <c r="M1225" s="12" t="s">
        <v>282</v>
      </c>
      <c r="N1225" s="12">
        <v>0.13</v>
      </c>
      <c r="O1225" s="11" t="s">
        <v>39</v>
      </c>
      <c r="P1225" s="11" t="s">
        <v>39</v>
      </c>
      <c r="Q1225" s="11" t="s">
        <v>37</v>
      </c>
      <c r="R1225" s="11" t="s">
        <v>37</v>
      </c>
      <c r="S1225" s="11" t="s">
        <v>28</v>
      </c>
      <c r="T1225" s="10" t="s">
        <v>37</v>
      </c>
      <c r="U1225" s="13">
        <v>75</v>
      </c>
      <c r="V1225" s="14">
        <v>6</v>
      </c>
      <c r="W1225" s="14">
        <v>10</v>
      </c>
      <c r="X1225" s="14" t="s">
        <v>28</v>
      </c>
    </row>
    <row r="1226" spans="1:24" s="15" customFormat="1" ht="42" customHeight="1" x14ac:dyDescent="0.25">
      <c r="A1226" s="53">
        <v>38.92</v>
      </c>
      <c r="B1226" s="42">
        <v>4678</v>
      </c>
      <c r="C1226" s="43" t="str">
        <f t="shared" si="28"/>
        <v>Tech Sheet</v>
      </c>
      <c r="D1226" s="44" t="s">
        <v>90</v>
      </c>
      <c r="E1226" s="48" t="s">
        <v>1436</v>
      </c>
      <c r="F1226" s="49" t="s">
        <v>1437</v>
      </c>
      <c r="G1226" s="10">
        <v>2020</v>
      </c>
      <c r="H1226" s="11" t="s">
        <v>447</v>
      </c>
      <c r="I1226" s="10" t="s">
        <v>40</v>
      </c>
      <c r="J1226" s="11" t="s">
        <v>41</v>
      </c>
      <c r="K1226" s="10" t="s">
        <v>459</v>
      </c>
      <c r="L1226" s="10" t="s">
        <v>454</v>
      </c>
      <c r="M1226" s="12" t="s">
        <v>455</v>
      </c>
      <c r="N1226" s="12">
        <v>0.14499999999999999</v>
      </c>
      <c r="O1226" s="11" t="s">
        <v>37</v>
      </c>
      <c r="P1226" s="11" t="s">
        <v>37</v>
      </c>
      <c r="Q1226" s="11" t="s">
        <v>28</v>
      </c>
      <c r="R1226" s="11" t="s">
        <v>37</v>
      </c>
      <c r="S1226" s="11" t="s">
        <v>28</v>
      </c>
      <c r="T1226" s="10" t="s">
        <v>28</v>
      </c>
      <c r="U1226" s="13">
        <v>75</v>
      </c>
      <c r="V1226" s="14">
        <v>6</v>
      </c>
      <c r="W1226" s="14">
        <v>0</v>
      </c>
      <c r="X1226" s="14" t="s">
        <v>28</v>
      </c>
    </row>
    <row r="1227" spans="1:24" s="15" customFormat="1" ht="42" customHeight="1" x14ac:dyDescent="0.25">
      <c r="A1227" s="53">
        <v>38.92</v>
      </c>
      <c r="B1227" s="42">
        <v>4678</v>
      </c>
      <c r="C1227" s="43" t="str">
        <f t="shared" si="28"/>
        <v>Tech Sheet</v>
      </c>
      <c r="D1227" s="44" t="s">
        <v>90</v>
      </c>
      <c r="E1227" s="48" t="s">
        <v>1436</v>
      </c>
      <c r="F1227" s="49" t="s">
        <v>1437</v>
      </c>
      <c r="G1227" s="10">
        <v>2021</v>
      </c>
      <c r="H1227" s="11" t="s">
        <v>447</v>
      </c>
      <c r="I1227" s="10" t="s">
        <v>40</v>
      </c>
      <c r="J1227" s="11" t="s">
        <v>41</v>
      </c>
      <c r="K1227" s="10" t="s">
        <v>459</v>
      </c>
      <c r="L1227" s="10" t="s">
        <v>454</v>
      </c>
      <c r="M1227" s="12" t="s">
        <v>455</v>
      </c>
      <c r="N1227" s="12">
        <v>0.13500000000000001</v>
      </c>
      <c r="O1227" s="11" t="s">
        <v>37</v>
      </c>
      <c r="P1227" s="11" t="s">
        <v>37</v>
      </c>
      <c r="Q1227" s="11" t="s">
        <v>28</v>
      </c>
      <c r="R1227" s="11" t="s">
        <v>37</v>
      </c>
      <c r="S1227" s="11" t="s">
        <v>28</v>
      </c>
      <c r="T1227" s="10" t="s">
        <v>28</v>
      </c>
      <c r="U1227" s="13">
        <v>75</v>
      </c>
      <c r="V1227" s="14">
        <v>6</v>
      </c>
      <c r="W1227" s="14">
        <v>0</v>
      </c>
      <c r="X1227" s="14" t="s">
        <v>28</v>
      </c>
    </row>
    <row r="1228" spans="1:24" s="15" customFormat="1" ht="42" customHeight="1" x14ac:dyDescent="0.25">
      <c r="A1228" s="53">
        <v>38.92</v>
      </c>
      <c r="B1228" s="42">
        <v>4678</v>
      </c>
      <c r="C1228" s="43" t="str">
        <f t="shared" si="28"/>
        <v>Tech Sheet</v>
      </c>
      <c r="D1228" s="44" t="s">
        <v>90</v>
      </c>
      <c r="E1228" s="48" t="s">
        <v>1436</v>
      </c>
      <c r="F1228" s="49" t="s">
        <v>1437</v>
      </c>
      <c r="G1228" s="10">
        <v>2022</v>
      </c>
      <c r="H1228" s="11" t="s">
        <v>447</v>
      </c>
      <c r="I1228" s="10" t="s">
        <v>40</v>
      </c>
      <c r="J1228" s="11" t="s">
        <v>41</v>
      </c>
      <c r="K1228" s="10" t="s">
        <v>459</v>
      </c>
      <c r="L1228" s="10" t="s">
        <v>454</v>
      </c>
      <c r="M1228" s="12" t="s">
        <v>455</v>
      </c>
      <c r="N1228" s="12">
        <v>0.14000000000000001</v>
      </c>
      <c r="O1228" s="11" t="s">
        <v>39</v>
      </c>
      <c r="P1228" s="11" t="s">
        <v>39</v>
      </c>
      <c r="Q1228" s="11" t="s">
        <v>39</v>
      </c>
      <c r="R1228" s="11" t="s">
        <v>37</v>
      </c>
      <c r="S1228" s="11" t="s">
        <v>28</v>
      </c>
      <c r="T1228" s="10" t="s">
        <v>28</v>
      </c>
      <c r="U1228" s="13">
        <v>75</v>
      </c>
      <c r="V1228" s="14">
        <v>6</v>
      </c>
      <c r="W1228" s="14">
        <v>0</v>
      </c>
      <c r="X1228" s="14" t="s">
        <v>28</v>
      </c>
    </row>
    <row r="1229" spans="1:24" s="15" customFormat="1" ht="42" customHeight="1" x14ac:dyDescent="0.25">
      <c r="A1229" s="53">
        <v>38.99</v>
      </c>
      <c r="B1229" s="42">
        <v>5477</v>
      </c>
      <c r="C1229" s="43" t="str">
        <f t="shared" si="28"/>
        <v>Tech Sheet</v>
      </c>
      <c r="D1229" s="44" t="s">
        <v>73</v>
      </c>
      <c r="E1229" s="48" t="s">
        <v>1844</v>
      </c>
      <c r="F1229" s="49" t="s">
        <v>1845</v>
      </c>
      <c r="G1229" s="10">
        <v>2020</v>
      </c>
      <c r="H1229" s="11" t="s">
        <v>98</v>
      </c>
      <c r="I1229" s="10" t="s">
        <v>40</v>
      </c>
      <c r="J1229" s="11" t="s">
        <v>29</v>
      </c>
      <c r="K1229" s="10" t="s">
        <v>1841</v>
      </c>
      <c r="L1229" s="10" t="s">
        <v>115</v>
      </c>
      <c r="M1229" s="12" t="s">
        <v>116</v>
      </c>
      <c r="N1229" s="12">
        <v>0.14499999999999999</v>
      </c>
      <c r="O1229" s="11" t="s">
        <v>37</v>
      </c>
      <c r="P1229" s="11" t="s">
        <v>37</v>
      </c>
      <c r="Q1229" s="11" t="s">
        <v>37</v>
      </c>
      <c r="R1229" s="11" t="s">
        <v>37</v>
      </c>
      <c r="S1229" s="11" t="s">
        <v>37</v>
      </c>
      <c r="T1229" s="10" t="s">
        <v>28</v>
      </c>
      <c r="U1229" s="13">
        <v>75</v>
      </c>
      <c r="V1229" s="14">
        <v>6</v>
      </c>
      <c r="W1229" s="14">
        <v>0</v>
      </c>
      <c r="X1229" s="14" t="s">
        <v>28</v>
      </c>
    </row>
    <row r="1230" spans="1:24" s="15" customFormat="1" ht="42" customHeight="1" x14ac:dyDescent="0.25">
      <c r="A1230" s="53">
        <v>39</v>
      </c>
      <c r="B1230" s="42">
        <v>2917</v>
      </c>
      <c r="C1230" s="43" t="str">
        <f t="shared" si="28"/>
        <v>Tech Sheet</v>
      </c>
      <c r="D1230" s="44" t="s">
        <v>73</v>
      </c>
      <c r="E1230" s="48" t="s">
        <v>722</v>
      </c>
      <c r="F1230" s="49" t="s">
        <v>724</v>
      </c>
      <c r="G1230" s="10" t="s">
        <v>24</v>
      </c>
      <c r="H1230" s="11" t="s">
        <v>716</v>
      </c>
      <c r="I1230" s="10" t="s">
        <v>716</v>
      </c>
      <c r="J1230" s="11" t="s">
        <v>104</v>
      </c>
      <c r="K1230" s="10" t="s">
        <v>717</v>
      </c>
      <c r="L1230" s="10" t="s">
        <v>718</v>
      </c>
      <c r="M1230" s="12" t="s">
        <v>723</v>
      </c>
      <c r="N1230" s="12">
        <v>0.12</v>
      </c>
      <c r="O1230" s="11" t="s">
        <v>37</v>
      </c>
      <c r="P1230" s="11" t="s">
        <v>37</v>
      </c>
      <c r="Q1230" s="11" t="s">
        <v>28</v>
      </c>
      <c r="R1230" s="11" t="s">
        <v>28</v>
      </c>
      <c r="S1230" s="11" t="s">
        <v>28</v>
      </c>
      <c r="T1230" s="10" t="s">
        <v>28</v>
      </c>
      <c r="U1230" s="13">
        <v>75</v>
      </c>
      <c r="V1230" s="14">
        <v>6</v>
      </c>
      <c r="W1230" s="14">
        <v>14</v>
      </c>
      <c r="X1230" s="14" t="s">
        <v>28</v>
      </c>
    </row>
    <row r="1231" spans="1:24" s="15" customFormat="1" ht="42" customHeight="1" x14ac:dyDescent="0.25">
      <c r="A1231" s="53">
        <v>39</v>
      </c>
      <c r="B1231" s="42">
        <v>5488</v>
      </c>
      <c r="C1231" s="43" t="str">
        <f t="shared" si="28"/>
        <v>Tech Sheet</v>
      </c>
      <c r="D1231" s="44" t="s">
        <v>73</v>
      </c>
      <c r="E1231" s="48" t="s">
        <v>1870</v>
      </c>
      <c r="F1231" s="49" t="s">
        <v>1872</v>
      </c>
      <c r="G1231" s="10">
        <v>2022</v>
      </c>
      <c r="H1231" s="11" t="s">
        <v>302</v>
      </c>
      <c r="I1231" s="10" t="s">
        <v>40</v>
      </c>
      <c r="J1231" s="11" t="s">
        <v>41</v>
      </c>
      <c r="K1231" s="10" t="s">
        <v>1869</v>
      </c>
      <c r="L1231" s="10" t="s">
        <v>305</v>
      </c>
      <c r="M1231" s="12" t="s">
        <v>1871</v>
      </c>
      <c r="N1231" s="12">
        <v>0.13500000000000001</v>
      </c>
      <c r="O1231" s="11" t="s">
        <v>37</v>
      </c>
      <c r="P1231" s="11" t="s">
        <v>37</v>
      </c>
      <c r="Q1231" s="11" t="s">
        <v>37</v>
      </c>
      <c r="R1231" s="11" t="s">
        <v>28</v>
      </c>
      <c r="S1231" s="11" t="s">
        <v>37</v>
      </c>
      <c r="T1231" s="10" t="s">
        <v>28</v>
      </c>
      <c r="U1231" s="13">
        <v>75</v>
      </c>
      <c r="V1231" s="14">
        <v>12</v>
      </c>
      <c r="W1231" s="14">
        <v>0</v>
      </c>
      <c r="X1231" s="14" t="s">
        <v>28</v>
      </c>
    </row>
    <row r="1232" spans="1:24" s="15" customFormat="1" ht="42" customHeight="1" x14ac:dyDescent="0.25">
      <c r="A1232" s="53">
        <v>39</v>
      </c>
      <c r="B1232" s="42">
        <v>6456</v>
      </c>
      <c r="C1232" s="43" t="str">
        <f t="shared" si="28"/>
        <v>Tech Sheet</v>
      </c>
      <c r="D1232" s="44" t="s">
        <v>73</v>
      </c>
      <c r="E1232" s="48" t="s">
        <v>2426</v>
      </c>
      <c r="F1232" s="49" t="s">
        <v>2427</v>
      </c>
      <c r="G1232" s="10">
        <v>2022</v>
      </c>
      <c r="H1232" s="11" t="s">
        <v>220</v>
      </c>
      <c r="I1232" s="10" t="s">
        <v>40</v>
      </c>
      <c r="J1232" s="11" t="s">
        <v>29</v>
      </c>
      <c r="K1232" s="10" t="s">
        <v>2423</v>
      </c>
      <c r="L1232" s="10" t="s">
        <v>81</v>
      </c>
      <c r="M1232" s="12" t="s">
        <v>82</v>
      </c>
      <c r="N1232" s="12">
        <v>0.13500000000000001</v>
      </c>
      <c r="O1232" s="11" t="s">
        <v>37</v>
      </c>
      <c r="P1232" s="11" t="s">
        <v>37</v>
      </c>
      <c r="Q1232" s="11" t="s">
        <v>37</v>
      </c>
      <c r="R1232" s="11" t="s">
        <v>37</v>
      </c>
      <c r="S1232" s="11" t="s">
        <v>28</v>
      </c>
      <c r="T1232" s="10" t="s">
        <v>28</v>
      </c>
      <c r="U1232" s="13">
        <v>75</v>
      </c>
      <c r="V1232" s="14">
        <v>6</v>
      </c>
      <c r="W1232" s="14">
        <v>0</v>
      </c>
      <c r="X1232" s="14" t="s">
        <v>28</v>
      </c>
    </row>
    <row r="1233" spans="1:24" s="15" customFormat="1" ht="42" customHeight="1" x14ac:dyDescent="0.25">
      <c r="A1233" s="53">
        <v>39.01</v>
      </c>
      <c r="B1233" s="42">
        <v>1135</v>
      </c>
      <c r="C1233" s="43" t="str">
        <f t="shared" si="28"/>
        <v>Tech Sheet</v>
      </c>
      <c r="D1233" s="44" t="s">
        <v>90</v>
      </c>
      <c r="E1233" s="48" t="s">
        <v>94</v>
      </c>
      <c r="F1233" s="49" t="s">
        <v>97</v>
      </c>
      <c r="G1233" s="10">
        <v>2016</v>
      </c>
      <c r="H1233" s="11" t="s">
        <v>91</v>
      </c>
      <c r="I1233" s="10" t="s">
        <v>92</v>
      </c>
      <c r="J1233" s="11" t="s">
        <v>29</v>
      </c>
      <c r="K1233" s="10" t="s">
        <v>93</v>
      </c>
      <c r="L1233" s="10" t="s">
        <v>95</v>
      </c>
      <c r="M1233" s="12" t="s">
        <v>96</v>
      </c>
      <c r="N1233" s="12">
        <v>0.12</v>
      </c>
      <c r="O1233" s="11" t="s">
        <v>37</v>
      </c>
      <c r="P1233" s="11" t="s">
        <v>37</v>
      </c>
      <c r="Q1233" s="11" t="s">
        <v>28</v>
      </c>
      <c r="R1233" s="11" t="s">
        <v>37</v>
      </c>
      <c r="S1233" s="11" t="s">
        <v>28</v>
      </c>
      <c r="T1233" s="10" t="s">
        <v>28</v>
      </c>
      <c r="U1233" s="13">
        <v>75</v>
      </c>
      <c r="V1233" s="14">
        <v>6</v>
      </c>
      <c r="W1233" s="14">
        <v>18</v>
      </c>
      <c r="X1233" s="14" t="s">
        <v>28</v>
      </c>
    </row>
    <row r="1234" spans="1:24" s="15" customFormat="1" ht="42" customHeight="1" x14ac:dyDescent="0.25">
      <c r="A1234" s="53">
        <v>39.130000000000003</v>
      </c>
      <c r="B1234" s="42">
        <v>6039</v>
      </c>
      <c r="C1234" s="43" t="str">
        <f t="shared" si="28"/>
        <v>Tech Sheet</v>
      </c>
      <c r="D1234" s="44" t="s">
        <v>73</v>
      </c>
      <c r="E1234" s="48" t="s">
        <v>2341</v>
      </c>
      <c r="F1234" s="49" t="s">
        <v>2342</v>
      </c>
      <c r="G1234" s="10">
        <v>2023</v>
      </c>
      <c r="H1234" s="11" t="s">
        <v>220</v>
      </c>
      <c r="I1234" s="10" t="s">
        <v>40</v>
      </c>
      <c r="J1234" s="11" t="s">
        <v>41</v>
      </c>
      <c r="K1234" s="10" t="s">
        <v>2340</v>
      </c>
      <c r="L1234" s="10" t="s">
        <v>178</v>
      </c>
      <c r="M1234" s="12" t="s">
        <v>179</v>
      </c>
      <c r="N1234" s="12">
        <v>0.13</v>
      </c>
      <c r="O1234" s="11" t="s">
        <v>37</v>
      </c>
      <c r="P1234" s="11" t="s">
        <v>37</v>
      </c>
      <c r="Q1234" s="11" t="s">
        <v>28</v>
      </c>
      <c r="R1234" s="11" t="s">
        <v>37</v>
      </c>
      <c r="S1234" s="11" t="s">
        <v>28</v>
      </c>
      <c r="T1234" s="10" t="s">
        <v>28</v>
      </c>
      <c r="U1234" s="13">
        <v>75</v>
      </c>
      <c r="V1234" s="14">
        <v>6</v>
      </c>
      <c r="W1234" s="14">
        <v>15</v>
      </c>
      <c r="X1234" s="14" t="s">
        <v>28</v>
      </c>
    </row>
    <row r="1235" spans="1:24" s="15" customFormat="1" ht="42" customHeight="1" x14ac:dyDescent="0.25">
      <c r="A1235" s="53">
        <v>39.229999999999997</v>
      </c>
      <c r="B1235" s="42">
        <v>6255</v>
      </c>
      <c r="C1235" s="43" t="str">
        <f t="shared" si="28"/>
        <v>Tech Sheet</v>
      </c>
      <c r="D1235" s="44" t="s">
        <v>90</v>
      </c>
      <c r="E1235" s="48" t="s">
        <v>2372</v>
      </c>
      <c r="F1235" s="49" t="s">
        <v>2373</v>
      </c>
      <c r="G1235" s="10">
        <v>2022</v>
      </c>
      <c r="H1235" s="11" t="s">
        <v>1094</v>
      </c>
      <c r="I1235" s="10" t="s">
        <v>40</v>
      </c>
      <c r="J1235" s="11" t="s">
        <v>41</v>
      </c>
      <c r="K1235" s="10" t="s">
        <v>2343</v>
      </c>
      <c r="L1235" s="10" t="s">
        <v>454</v>
      </c>
      <c r="M1235" s="12" t="s">
        <v>455</v>
      </c>
      <c r="N1235" s="12">
        <v>0.13500000000000001</v>
      </c>
      <c r="O1235" s="11" t="s">
        <v>39</v>
      </c>
      <c r="P1235" s="11" t="s">
        <v>39</v>
      </c>
      <c r="Q1235" s="11" t="s">
        <v>39</v>
      </c>
      <c r="R1235" s="11" t="s">
        <v>37</v>
      </c>
      <c r="S1235" s="11" t="s">
        <v>37</v>
      </c>
      <c r="T1235" s="10" t="s">
        <v>28</v>
      </c>
      <c r="U1235" s="13">
        <v>75</v>
      </c>
      <c r="V1235" s="14">
        <v>6</v>
      </c>
      <c r="W1235" s="14">
        <v>0</v>
      </c>
      <c r="X1235" s="14" t="s">
        <v>28</v>
      </c>
    </row>
    <row r="1236" spans="1:24" s="15" customFormat="1" ht="42" customHeight="1" x14ac:dyDescent="0.25">
      <c r="A1236" s="53">
        <v>39.25</v>
      </c>
      <c r="B1236" s="42">
        <v>6206</v>
      </c>
      <c r="C1236" s="43" t="str">
        <f t="shared" si="28"/>
        <v>Tech Sheet</v>
      </c>
      <c r="D1236" s="44" t="s">
        <v>78</v>
      </c>
      <c r="E1236" s="48" t="s">
        <v>2368</v>
      </c>
      <c r="F1236" s="49" t="s">
        <v>2369</v>
      </c>
      <c r="G1236" s="10">
        <v>2018</v>
      </c>
      <c r="H1236" s="11" t="s">
        <v>2364</v>
      </c>
      <c r="I1236" s="10" t="s">
        <v>40</v>
      </c>
      <c r="J1236" s="11" t="s">
        <v>41</v>
      </c>
      <c r="K1236" s="10" t="s">
        <v>2365</v>
      </c>
      <c r="L1236" s="10" t="s">
        <v>186</v>
      </c>
      <c r="M1236" s="12" t="s">
        <v>546</v>
      </c>
      <c r="N1236" s="12">
        <v>0.16500000000000001</v>
      </c>
      <c r="O1236" s="11" t="s">
        <v>37</v>
      </c>
      <c r="P1236" s="11" t="s">
        <v>37</v>
      </c>
      <c r="Q1236" s="11" t="s">
        <v>28</v>
      </c>
      <c r="R1236" s="11" t="s">
        <v>28</v>
      </c>
      <c r="S1236" s="11" t="s">
        <v>28</v>
      </c>
      <c r="T1236" s="10" t="s">
        <v>28</v>
      </c>
      <c r="U1236" s="13">
        <v>75</v>
      </c>
      <c r="V1236" s="14">
        <v>6</v>
      </c>
      <c r="W1236" s="14">
        <v>0</v>
      </c>
      <c r="X1236" s="14" t="s">
        <v>28</v>
      </c>
    </row>
    <row r="1237" spans="1:24" s="15" customFormat="1" ht="42" customHeight="1" x14ac:dyDescent="0.25">
      <c r="A1237" s="53">
        <v>39.299999999999997</v>
      </c>
      <c r="B1237" s="42">
        <v>6205</v>
      </c>
      <c r="C1237" s="43" t="str">
        <f t="shared" si="28"/>
        <v>Tech Sheet</v>
      </c>
      <c r="D1237" s="44" t="s">
        <v>78</v>
      </c>
      <c r="E1237" s="48" t="s">
        <v>2366</v>
      </c>
      <c r="F1237" s="49" t="s">
        <v>2367</v>
      </c>
      <c r="G1237" s="10">
        <v>2018</v>
      </c>
      <c r="H1237" s="11" t="s">
        <v>2364</v>
      </c>
      <c r="I1237" s="10" t="s">
        <v>40</v>
      </c>
      <c r="J1237" s="11" t="s">
        <v>41</v>
      </c>
      <c r="K1237" s="10" t="s">
        <v>2365</v>
      </c>
      <c r="L1237" s="10" t="s">
        <v>186</v>
      </c>
      <c r="M1237" s="12" t="s">
        <v>546</v>
      </c>
      <c r="N1237" s="12">
        <v>0.16600000000000001</v>
      </c>
      <c r="O1237" s="11" t="s">
        <v>37</v>
      </c>
      <c r="P1237" s="11" t="s">
        <v>37</v>
      </c>
      <c r="Q1237" s="11" t="s">
        <v>28</v>
      </c>
      <c r="R1237" s="11" t="s">
        <v>28</v>
      </c>
      <c r="S1237" s="11" t="s">
        <v>28</v>
      </c>
      <c r="T1237" s="10" t="s">
        <v>28</v>
      </c>
      <c r="U1237" s="13">
        <v>75</v>
      </c>
      <c r="V1237" s="14">
        <v>6</v>
      </c>
      <c r="W1237" s="14">
        <v>0</v>
      </c>
      <c r="X1237" s="14" t="s">
        <v>28</v>
      </c>
    </row>
    <row r="1238" spans="1:24" s="15" customFormat="1" ht="42" customHeight="1" x14ac:dyDescent="0.25">
      <c r="A1238" s="53">
        <v>39.47</v>
      </c>
      <c r="B1238" s="42">
        <v>6205</v>
      </c>
      <c r="C1238" s="43" t="str">
        <f t="shared" si="28"/>
        <v>Tech Sheet</v>
      </c>
      <c r="D1238" s="44" t="s">
        <v>78</v>
      </c>
      <c r="E1238" s="48" t="s">
        <v>2366</v>
      </c>
      <c r="F1238" s="49" t="s">
        <v>2367</v>
      </c>
      <c r="G1238" s="10">
        <v>2017</v>
      </c>
      <c r="H1238" s="11" t="s">
        <v>2364</v>
      </c>
      <c r="I1238" s="10" t="s">
        <v>40</v>
      </c>
      <c r="J1238" s="11" t="s">
        <v>41</v>
      </c>
      <c r="K1238" s="10" t="s">
        <v>2365</v>
      </c>
      <c r="L1238" s="10" t="s">
        <v>186</v>
      </c>
      <c r="M1238" s="12" t="s">
        <v>546</v>
      </c>
      <c r="N1238" s="12">
        <v>0.17</v>
      </c>
      <c r="O1238" s="11" t="s">
        <v>37</v>
      </c>
      <c r="P1238" s="11" t="s">
        <v>37</v>
      </c>
      <c r="Q1238" s="11" t="s">
        <v>28</v>
      </c>
      <c r="R1238" s="11" t="s">
        <v>28</v>
      </c>
      <c r="S1238" s="11" t="s">
        <v>28</v>
      </c>
      <c r="T1238" s="10" t="s">
        <v>28</v>
      </c>
      <c r="U1238" s="13">
        <v>75</v>
      </c>
      <c r="V1238" s="14">
        <v>6</v>
      </c>
      <c r="W1238" s="14">
        <v>0</v>
      </c>
      <c r="X1238" s="14" t="s">
        <v>28</v>
      </c>
    </row>
    <row r="1239" spans="1:24" s="15" customFormat="1" ht="42" customHeight="1" x14ac:dyDescent="0.25">
      <c r="A1239" s="53">
        <v>39.78</v>
      </c>
      <c r="B1239" s="42">
        <v>4870</v>
      </c>
      <c r="C1239" s="43" t="str">
        <f t="shared" si="28"/>
        <v>Tech Sheet</v>
      </c>
      <c r="D1239" s="44" t="s">
        <v>90</v>
      </c>
      <c r="E1239" s="48" t="s">
        <v>1546</v>
      </c>
      <c r="F1239" s="49" t="s">
        <v>1549</v>
      </c>
      <c r="G1239" s="10">
        <v>2023</v>
      </c>
      <c r="H1239" s="11" t="s">
        <v>91</v>
      </c>
      <c r="I1239" s="10" t="s">
        <v>40</v>
      </c>
      <c r="J1239" s="11" t="s">
        <v>29</v>
      </c>
      <c r="K1239" s="10" t="s">
        <v>908</v>
      </c>
      <c r="L1239" s="10" t="s">
        <v>1547</v>
      </c>
      <c r="M1239" s="12" t="s">
        <v>1548</v>
      </c>
      <c r="N1239" s="12">
        <v>0.13</v>
      </c>
      <c r="O1239" s="11" t="s">
        <v>37</v>
      </c>
      <c r="P1239" s="11" t="s">
        <v>37</v>
      </c>
      <c r="Q1239" s="11" t="s">
        <v>28</v>
      </c>
      <c r="R1239" s="11" t="s">
        <v>37</v>
      </c>
      <c r="S1239" s="11" t="s">
        <v>28</v>
      </c>
      <c r="T1239" s="10" t="s">
        <v>28</v>
      </c>
      <c r="U1239" s="13">
        <v>75</v>
      </c>
      <c r="V1239" s="14">
        <v>6</v>
      </c>
      <c r="W1239" s="14">
        <v>0</v>
      </c>
      <c r="X1239" s="14" t="s">
        <v>28</v>
      </c>
    </row>
    <row r="1240" spans="1:24" s="15" customFormat="1" ht="42" customHeight="1" x14ac:dyDescent="0.25">
      <c r="A1240" s="53">
        <v>39.78</v>
      </c>
      <c r="B1240" s="42">
        <v>4870</v>
      </c>
      <c r="C1240" s="43" t="str">
        <f t="shared" si="28"/>
        <v>Tech Sheet</v>
      </c>
      <c r="D1240" s="44" t="s">
        <v>90</v>
      </c>
      <c r="E1240" s="48" t="s">
        <v>1546</v>
      </c>
      <c r="F1240" s="49" t="s">
        <v>1549</v>
      </c>
      <c r="G1240" s="10">
        <v>2024</v>
      </c>
      <c r="H1240" s="11" t="s">
        <v>91</v>
      </c>
      <c r="I1240" s="10" t="s">
        <v>40</v>
      </c>
      <c r="J1240" s="11" t="s">
        <v>29</v>
      </c>
      <c r="K1240" s="10" t="s">
        <v>908</v>
      </c>
      <c r="L1240" s="10" t="s">
        <v>1547</v>
      </c>
      <c r="M1240" s="12" t="s">
        <v>1548</v>
      </c>
      <c r="N1240" s="12">
        <v>0.13</v>
      </c>
      <c r="O1240" s="11" t="s">
        <v>39</v>
      </c>
      <c r="P1240" s="11" t="s">
        <v>39</v>
      </c>
      <c r="Q1240" s="11" t="s">
        <v>39</v>
      </c>
      <c r="R1240" s="11" t="s">
        <v>37</v>
      </c>
      <c r="S1240" s="11" t="s">
        <v>28</v>
      </c>
      <c r="T1240" s="10" t="s">
        <v>28</v>
      </c>
      <c r="U1240" s="13">
        <v>75</v>
      </c>
      <c r="V1240" s="14">
        <v>6</v>
      </c>
      <c r="W1240" s="14">
        <v>0</v>
      </c>
      <c r="X1240" s="14" t="s">
        <v>28</v>
      </c>
    </row>
    <row r="1241" spans="1:24" s="15" customFormat="1" ht="42" customHeight="1" x14ac:dyDescent="0.25">
      <c r="A1241" s="53">
        <v>39.99</v>
      </c>
      <c r="B1241" s="42">
        <v>3741</v>
      </c>
      <c r="C1241" s="43" t="str">
        <f t="shared" si="28"/>
        <v>Tech Sheet</v>
      </c>
      <c r="D1241" s="44" t="s">
        <v>25</v>
      </c>
      <c r="E1241" s="48" t="s">
        <v>1022</v>
      </c>
      <c r="F1241" s="49" t="s">
        <v>1023</v>
      </c>
      <c r="G1241" s="10">
        <v>2023</v>
      </c>
      <c r="H1241" s="11" t="s">
        <v>62</v>
      </c>
      <c r="I1241" s="10" t="s">
        <v>40</v>
      </c>
      <c r="J1241" s="11" t="s">
        <v>41</v>
      </c>
      <c r="K1241" s="10" t="s">
        <v>1021</v>
      </c>
      <c r="L1241" s="10" t="s">
        <v>64</v>
      </c>
      <c r="M1241" s="12" t="s">
        <v>89</v>
      </c>
      <c r="N1241" s="12">
        <v>0.14499999999999999</v>
      </c>
      <c r="O1241" s="11" t="s">
        <v>37</v>
      </c>
      <c r="P1241" s="11" t="s">
        <v>37</v>
      </c>
      <c r="Q1241" s="11" t="s">
        <v>37</v>
      </c>
      <c r="R1241" s="11" t="s">
        <v>37</v>
      </c>
      <c r="S1241" s="11" t="s">
        <v>37</v>
      </c>
      <c r="T1241" s="10" t="s">
        <v>28</v>
      </c>
      <c r="U1241" s="13">
        <v>75</v>
      </c>
      <c r="V1241" s="14">
        <v>6</v>
      </c>
      <c r="W1241" s="14">
        <v>10</v>
      </c>
      <c r="X1241" s="14" t="s">
        <v>28</v>
      </c>
    </row>
    <row r="1242" spans="1:24" s="15" customFormat="1" ht="42" customHeight="1" x14ac:dyDescent="0.25">
      <c r="A1242" s="53">
        <v>39.99</v>
      </c>
      <c r="B1242" s="42">
        <v>3741</v>
      </c>
      <c r="C1242" s="43" t="str">
        <f t="shared" si="28"/>
        <v>Tech Sheet</v>
      </c>
      <c r="D1242" s="44" t="s">
        <v>25</v>
      </c>
      <c r="E1242" s="48" t="s">
        <v>1022</v>
      </c>
      <c r="F1242" s="49" t="s">
        <v>1024</v>
      </c>
      <c r="G1242" s="10">
        <v>2024</v>
      </c>
      <c r="H1242" s="11" t="s">
        <v>62</v>
      </c>
      <c r="I1242" s="10" t="s">
        <v>40</v>
      </c>
      <c r="J1242" s="11" t="s">
        <v>41</v>
      </c>
      <c r="K1242" s="10" t="s">
        <v>1021</v>
      </c>
      <c r="L1242" s="10" t="s">
        <v>64</v>
      </c>
      <c r="M1242" s="12" t="s">
        <v>89</v>
      </c>
      <c r="N1242" s="12">
        <v>0.13</v>
      </c>
      <c r="O1242" s="11" t="s">
        <v>37</v>
      </c>
      <c r="P1242" s="11" t="s">
        <v>37</v>
      </c>
      <c r="Q1242" s="11" t="s">
        <v>37</v>
      </c>
      <c r="R1242" s="11" t="s">
        <v>37</v>
      </c>
      <c r="S1242" s="11" t="s">
        <v>37</v>
      </c>
      <c r="T1242" s="10" t="s">
        <v>28</v>
      </c>
      <c r="U1242" s="13">
        <v>75</v>
      </c>
      <c r="V1242" s="14">
        <v>6</v>
      </c>
      <c r="W1242" s="14">
        <v>10</v>
      </c>
      <c r="X1242" s="14" t="s">
        <v>28</v>
      </c>
    </row>
    <row r="1243" spans="1:24" s="15" customFormat="1" ht="42" customHeight="1" x14ac:dyDescent="0.25">
      <c r="A1243" s="53">
        <v>39.99</v>
      </c>
      <c r="B1243" s="42">
        <v>4526</v>
      </c>
      <c r="C1243" s="43" t="str">
        <f t="shared" si="28"/>
        <v>Tech Sheet</v>
      </c>
      <c r="D1243" s="44" t="s">
        <v>73</v>
      </c>
      <c r="E1243" s="48" t="s">
        <v>1344</v>
      </c>
      <c r="F1243" s="49" t="s">
        <v>1345</v>
      </c>
      <c r="G1243" s="10">
        <v>2019</v>
      </c>
      <c r="H1243" s="11" t="s">
        <v>74</v>
      </c>
      <c r="I1243" s="10" t="s">
        <v>40</v>
      </c>
      <c r="J1243" s="11" t="s">
        <v>41</v>
      </c>
      <c r="K1243" s="10" t="s">
        <v>1316</v>
      </c>
      <c r="L1243" s="10" t="s">
        <v>212</v>
      </c>
      <c r="M1243" s="12" t="s">
        <v>677</v>
      </c>
      <c r="N1243" s="12">
        <v>0.13</v>
      </c>
      <c r="O1243" s="11" t="s">
        <v>37</v>
      </c>
      <c r="P1243" s="11" t="s">
        <v>37</v>
      </c>
      <c r="Q1243" s="11" t="s">
        <v>37</v>
      </c>
      <c r="R1243" s="11" t="s">
        <v>37</v>
      </c>
      <c r="S1243" s="11" t="s">
        <v>37</v>
      </c>
      <c r="T1243" s="10" t="s">
        <v>28</v>
      </c>
      <c r="U1243" s="13">
        <v>75</v>
      </c>
      <c r="V1243" s="14">
        <v>6</v>
      </c>
      <c r="W1243" s="14">
        <v>7</v>
      </c>
      <c r="X1243" s="14" t="s">
        <v>28</v>
      </c>
    </row>
    <row r="1244" spans="1:24" s="15" customFormat="1" ht="42" customHeight="1" x14ac:dyDescent="0.25">
      <c r="A1244" s="53">
        <v>39.99</v>
      </c>
      <c r="B1244" s="42">
        <v>5072</v>
      </c>
      <c r="C1244" s="43" t="str">
        <f t="shared" si="28"/>
        <v>Tech Sheet</v>
      </c>
      <c r="D1244" s="44" t="s">
        <v>25</v>
      </c>
      <c r="E1244" s="48" t="s">
        <v>1646</v>
      </c>
      <c r="F1244" s="49" t="s">
        <v>1647</v>
      </c>
      <c r="G1244" s="10">
        <v>2020</v>
      </c>
      <c r="H1244" s="11" t="s">
        <v>62</v>
      </c>
      <c r="I1244" s="10" t="s">
        <v>40</v>
      </c>
      <c r="J1244" s="11" t="s">
        <v>41</v>
      </c>
      <c r="K1244" s="10" t="s">
        <v>1641</v>
      </c>
      <c r="L1244" s="10" t="s">
        <v>64</v>
      </c>
      <c r="M1244" s="12" t="s">
        <v>89</v>
      </c>
      <c r="N1244" s="12">
        <v>0.14000000000000001</v>
      </c>
      <c r="O1244" s="11" t="s">
        <v>37</v>
      </c>
      <c r="P1244" s="11" t="s">
        <v>37</v>
      </c>
      <c r="Q1244" s="11" t="s">
        <v>28</v>
      </c>
      <c r="R1244" s="11" t="s">
        <v>37</v>
      </c>
      <c r="S1244" s="11" t="s">
        <v>28</v>
      </c>
      <c r="T1244" s="10" t="s">
        <v>28</v>
      </c>
      <c r="U1244" s="13">
        <v>75</v>
      </c>
      <c r="V1244" s="14">
        <v>6</v>
      </c>
      <c r="W1244" s="14">
        <v>10</v>
      </c>
      <c r="X1244" s="14" t="s">
        <v>28</v>
      </c>
    </row>
    <row r="1245" spans="1:24" s="15" customFormat="1" ht="42" customHeight="1" x14ac:dyDescent="0.25">
      <c r="A1245" s="53">
        <v>39.99</v>
      </c>
      <c r="B1245" s="42">
        <v>5072</v>
      </c>
      <c r="C1245" s="43" t="str">
        <f t="shared" si="28"/>
        <v>Tech Sheet</v>
      </c>
      <c r="D1245" s="44" t="s">
        <v>25</v>
      </c>
      <c r="E1245" s="48" t="s">
        <v>1646</v>
      </c>
      <c r="F1245" s="49" t="s">
        <v>1648</v>
      </c>
      <c r="G1245" s="10">
        <v>2021</v>
      </c>
      <c r="H1245" s="11" t="s">
        <v>62</v>
      </c>
      <c r="I1245" s="10" t="s">
        <v>40</v>
      </c>
      <c r="J1245" s="11" t="s">
        <v>41</v>
      </c>
      <c r="K1245" s="10" t="s">
        <v>1641</v>
      </c>
      <c r="L1245" s="10" t="s">
        <v>64</v>
      </c>
      <c r="M1245" s="12" t="s">
        <v>89</v>
      </c>
      <c r="N1245" s="12">
        <v>0.14000000000000001</v>
      </c>
      <c r="O1245" s="11" t="s">
        <v>39</v>
      </c>
      <c r="P1245" s="11" t="s">
        <v>39</v>
      </c>
      <c r="Q1245" s="11" t="s">
        <v>39</v>
      </c>
      <c r="R1245" s="11" t="s">
        <v>37</v>
      </c>
      <c r="S1245" s="11" t="s">
        <v>28</v>
      </c>
      <c r="T1245" s="10" t="s">
        <v>28</v>
      </c>
      <c r="U1245" s="13">
        <v>75</v>
      </c>
      <c r="V1245" s="14">
        <v>6</v>
      </c>
      <c r="W1245" s="14">
        <v>10</v>
      </c>
      <c r="X1245" s="14" t="s">
        <v>28</v>
      </c>
    </row>
    <row r="1246" spans="1:24" s="15" customFormat="1" ht="42" customHeight="1" x14ac:dyDescent="0.25">
      <c r="A1246" s="53">
        <v>39.99</v>
      </c>
      <c r="B1246" s="42">
        <v>5476</v>
      </c>
      <c r="C1246" s="43" t="str">
        <f t="shared" si="28"/>
        <v>Tech Sheet</v>
      </c>
      <c r="D1246" s="44" t="s">
        <v>73</v>
      </c>
      <c r="E1246" s="48" t="s">
        <v>1842</v>
      </c>
      <c r="F1246" s="49" t="s">
        <v>1843</v>
      </c>
      <c r="G1246" s="10">
        <v>2021</v>
      </c>
      <c r="H1246" s="11" t="s">
        <v>98</v>
      </c>
      <c r="I1246" s="10" t="s">
        <v>40</v>
      </c>
      <c r="J1246" s="11" t="s">
        <v>29</v>
      </c>
      <c r="K1246" s="10" t="s">
        <v>1841</v>
      </c>
      <c r="L1246" s="10" t="s">
        <v>115</v>
      </c>
      <c r="M1246" s="12" t="s">
        <v>116</v>
      </c>
      <c r="N1246" s="12">
        <v>0.14499999999999999</v>
      </c>
      <c r="O1246" s="11" t="s">
        <v>37</v>
      </c>
      <c r="P1246" s="11" t="s">
        <v>37</v>
      </c>
      <c r="Q1246" s="11" t="s">
        <v>37</v>
      </c>
      <c r="R1246" s="11" t="s">
        <v>37</v>
      </c>
      <c r="S1246" s="11" t="s">
        <v>37</v>
      </c>
      <c r="T1246" s="10" t="s">
        <v>28</v>
      </c>
      <c r="U1246" s="13">
        <v>75</v>
      </c>
      <c r="V1246" s="14">
        <v>6</v>
      </c>
      <c r="W1246" s="14">
        <v>0</v>
      </c>
      <c r="X1246" s="14" t="s">
        <v>28</v>
      </c>
    </row>
    <row r="1247" spans="1:24" s="15" customFormat="1" ht="42" customHeight="1" x14ac:dyDescent="0.25">
      <c r="A1247" s="53">
        <v>39.99</v>
      </c>
      <c r="B1247" s="42">
        <v>5536</v>
      </c>
      <c r="C1247" s="43" t="str">
        <f t="shared" si="28"/>
        <v>Tech Sheet</v>
      </c>
      <c r="D1247" s="44" t="s">
        <v>1925</v>
      </c>
      <c r="E1247" s="48" t="s">
        <v>1952</v>
      </c>
      <c r="F1247" s="49" t="s">
        <v>1954</v>
      </c>
      <c r="G1247" s="10">
        <v>2021</v>
      </c>
      <c r="H1247" s="11" t="s">
        <v>1926</v>
      </c>
      <c r="I1247" s="10" t="s">
        <v>40</v>
      </c>
      <c r="J1247" s="11" t="s">
        <v>41</v>
      </c>
      <c r="K1247" s="10" t="s">
        <v>1928</v>
      </c>
      <c r="L1247" s="10" t="s">
        <v>1938</v>
      </c>
      <c r="M1247" s="12" t="s">
        <v>1953</v>
      </c>
      <c r="N1247" s="12">
        <v>0.13500000000000001</v>
      </c>
      <c r="O1247" s="11" t="s">
        <v>39</v>
      </c>
      <c r="P1247" s="11" t="s">
        <v>39</v>
      </c>
      <c r="Q1247" s="11" t="s">
        <v>37</v>
      </c>
      <c r="R1247" s="11" t="s">
        <v>37</v>
      </c>
      <c r="S1247" s="11" t="s">
        <v>28</v>
      </c>
      <c r="T1247" s="10" t="s">
        <v>37</v>
      </c>
      <c r="U1247" s="13">
        <v>75</v>
      </c>
      <c r="V1247" s="14">
        <v>6</v>
      </c>
      <c r="W1247" s="14">
        <v>0</v>
      </c>
      <c r="X1247" s="14" t="s">
        <v>28</v>
      </c>
    </row>
    <row r="1248" spans="1:24" s="15" customFormat="1" ht="42" customHeight="1" x14ac:dyDescent="0.25">
      <c r="A1248" s="53">
        <v>39.99</v>
      </c>
      <c r="B1248" s="42">
        <v>5536</v>
      </c>
      <c r="C1248" s="43" t="str">
        <f t="shared" si="28"/>
        <v>Tech Sheet</v>
      </c>
      <c r="D1248" s="44" t="s">
        <v>1925</v>
      </c>
      <c r="E1248" s="48" t="s">
        <v>1952</v>
      </c>
      <c r="F1248" s="49" t="s">
        <v>1954</v>
      </c>
      <c r="G1248" s="10">
        <v>2022</v>
      </c>
      <c r="H1248" s="11" t="s">
        <v>1926</v>
      </c>
      <c r="I1248" s="10" t="s">
        <v>40</v>
      </c>
      <c r="J1248" s="11" t="s">
        <v>41</v>
      </c>
      <c r="K1248" s="10" t="s">
        <v>1928</v>
      </c>
      <c r="L1248" s="10" t="s">
        <v>1938</v>
      </c>
      <c r="M1248" s="12" t="s">
        <v>1953</v>
      </c>
      <c r="N1248" s="12">
        <v>0.12</v>
      </c>
      <c r="O1248" s="11" t="s">
        <v>39</v>
      </c>
      <c r="P1248" s="11" t="s">
        <v>39</v>
      </c>
      <c r="Q1248" s="11" t="s">
        <v>37</v>
      </c>
      <c r="R1248" s="11" t="s">
        <v>37</v>
      </c>
      <c r="S1248" s="11" t="s">
        <v>28</v>
      </c>
      <c r="T1248" s="10" t="s">
        <v>37</v>
      </c>
      <c r="U1248" s="13">
        <v>75</v>
      </c>
      <c r="V1248" s="14">
        <v>6</v>
      </c>
      <c r="W1248" s="14">
        <v>0</v>
      </c>
      <c r="X1248" s="14" t="s">
        <v>28</v>
      </c>
    </row>
    <row r="1249" spans="1:24" s="15" customFormat="1" ht="42" customHeight="1" x14ac:dyDescent="0.25">
      <c r="A1249" s="53">
        <v>39.99</v>
      </c>
      <c r="B1249" s="42">
        <v>5616</v>
      </c>
      <c r="C1249" s="43" t="str">
        <f t="shared" si="28"/>
        <v>Tech Sheet</v>
      </c>
      <c r="D1249" s="44" t="s">
        <v>1155</v>
      </c>
      <c r="E1249" s="48" t="s">
        <v>2050</v>
      </c>
      <c r="F1249" s="49" t="s">
        <v>2051</v>
      </c>
      <c r="G1249" s="10">
        <v>2023</v>
      </c>
      <c r="H1249" s="11" t="s">
        <v>1886</v>
      </c>
      <c r="I1249" s="10" t="s">
        <v>40</v>
      </c>
      <c r="J1249" s="11" t="s">
        <v>29</v>
      </c>
      <c r="K1249" s="10" t="s">
        <v>1887</v>
      </c>
      <c r="L1249" s="10" t="s">
        <v>1159</v>
      </c>
      <c r="M1249" s="12" t="s">
        <v>1160</v>
      </c>
      <c r="N1249" s="12">
        <v>0.13500000000000001</v>
      </c>
      <c r="O1249" s="11" t="s">
        <v>39</v>
      </c>
      <c r="P1249" s="11" t="s">
        <v>39</v>
      </c>
      <c r="Q1249" s="11" t="s">
        <v>39</v>
      </c>
      <c r="R1249" s="11" t="s">
        <v>37</v>
      </c>
      <c r="S1249" s="11" t="s">
        <v>37</v>
      </c>
      <c r="T1249" s="10" t="s">
        <v>28</v>
      </c>
      <c r="U1249" s="13">
        <v>75</v>
      </c>
      <c r="V1249" s="14">
        <v>6</v>
      </c>
      <c r="W1249" s="14">
        <v>10</v>
      </c>
      <c r="X1249" s="14" t="s">
        <v>28</v>
      </c>
    </row>
    <row r="1250" spans="1:24" s="15" customFormat="1" ht="42" customHeight="1" x14ac:dyDescent="0.25">
      <c r="A1250" s="53">
        <v>39.99</v>
      </c>
      <c r="B1250" s="42">
        <v>5659</v>
      </c>
      <c r="C1250" s="43" t="str">
        <f t="shared" si="28"/>
        <v>Tech Sheet</v>
      </c>
      <c r="D1250" s="44" t="s">
        <v>251</v>
      </c>
      <c r="E1250" s="48" t="s">
        <v>2086</v>
      </c>
      <c r="F1250" s="49" t="s">
        <v>2087</v>
      </c>
      <c r="G1250" s="10">
        <v>2023</v>
      </c>
      <c r="H1250" s="11" t="s">
        <v>2084</v>
      </c>
      <c r="I1250" s="10" t="s">
        <v>40</v>
      </c>
      <c r="J1250" s="11" t="s">
        <v>29</v>
      </c>
      <c r="K1250" s="10" t="s">
        <v>2085</v>
      </c>
      <c r="L1250" s="10" t="s">
        <v>205</v>
      </c>
      <c r="M1250" s="12" t="s">
        <v>206</v>
      </c>
      <c r="N1250" s="12">
        <v>0.125</v>
      </c>
      <c r="O1250" s="11" t="s">
        <v>37</v>
      </c>
      <c r="P1250" s="11" t="s">
        <v>37</v>
      </c>
      <c r="Q1250" s="11" t="s">
        <v>28</v>
      </c>
      <c r="R1250" s="11" t="s">
        <v>28</v>
      </c>
      <c r="S1250" s="11" t="s">
        <v>28</v>
      </c>
      <c r="T1250" s="10" t="s">
        <v>28</v>
      </c>
      <c r="U1250" s="13">
        <v>75</v>
      </c>
      <c r="V1250" s="14">
        <v>6</v>
      </c>
      <c r="W1250" s="14">
        <v>0</v>
      </c>
      <c r="X1250" s="14" t="s">
        <v>28</v>
      </c>
    </row>
    <row r="1251" spans="1:24" s="15" customFormat="1" ht="42" customHeight="1" x14ac:dyDescent="0.25">
      <c r="A1251" s="53">
        <v>39.99</v>
      </c>
      <c r="B1251" s="42">
        <v>5659</v>
      </c>
      <c r="C1251" s="43" t="str">
        <f t="shared" si="28"/>
        <v>Tech Sheet</v>
      </c>
      <c r="D1251" s="44" t="s">
        <v>251</v>
      </c>
      <c r="E1251" s="48" t="s">
        <v>2086</v>
      </c>
      <c r="F1251" s="49" t="s">
        <v>2087</v>
      </c>
      <c r="G1251" s="10">
        <v>2024</v>
      </c>
      <c r="H1251" s="11" t="s">
        <v>2084</v>
      </c>
      <c r="I1251" s="10" t="s">
        <v>40</v>
      </c>
      <c r="J1251" s="11" t="s">
        <v>29</v>
      </c>
      <c r="K1251" s="10" t="s">
        <v>2085</v>
      </c>
      <c r="L1251" s="10" t="s">
        <v>205</v>
      </c>
      <c r="M1251" s="12" t="s">
        <v>206</v>
      </c>
      <c r="N1251" s="12">
        <v>0.125</v>
      </c>
      <c r="O1251" s="11" t="s">
        <v>39</v>
      </c>
      <c r="P1251" s="11" t="s">
        <v>39</v>
      </c>
      <c r="Q1251" s="11" t="s">
        <v>39</v>
      </c>
      <c r="R1251" s="11" t="s">
        <v>28</v>
      </c>
      <c r="S1251" s="11" t="s">
        <v>28</v>
      </c>
      <c r="T1251" s="10" t="s">
        <v>28</v>
      </c>
      <c r="U1251" s="13">
        <v>75</v>
      </c>
      <c r="V1251" s="14">
        <v>6</v>
      </c>
      <c r="W1251" s="14">
        <v>0</v>
      </c>
      <c r="X1251" s="14" t="s">
        <v>28</v>
      </c>
    </row>
    <row r="1252" spans="1:24" s="15" customFormat="1" ht="42" customHeight="1" x14ac:dyDescent="0.25">
      <c r="A1252" s="53">
        <v>39.99</v>
      </c>
      <c r="B1252" s="42">
        <v>5679</v>
      </c>
      <c r="C1252" s="43" t="str">
        <f t="shared" si="28"/>
        <v>Tech Sheet</v>
      </c>
      <c r="D1252" s="44" t="s">
        <v>1365</v>
      </c>
      <c r="E1252" s="48" t="s">
        <v>2112</v>
      </c>
      <c r="F1252" s="49" t="s">
        <v>2113</v>
      </c>
      <c r="G1252" s="10">
        <v>2019</v>
      </c>
      <c r="H1252" s="11" t="s">
        <v>1366</v>
      </c>
      <c r="I1252" s="10" t="s">
        <v>121</v>
      </c>
      <c r="J1252" s="11" t="s">
        <v>29</v>
      </c>
      <c r="K1252" s="10" t="s">
        <v>2099</v>
      </c>
      <c r="L1252" s="10" t="s">
        <v>178</v>
      </c>
      <c r="M1252" s="12" t="s">
        <v>2114</v>
      </c>
      <c r="N1252" s="12">
        <v>0.12</v>
      </c>
      <c r="O1252" s="11" t="s">
        <v>37</v>
      </c>
      <c r="P1252" s="11" t="s">
        <v>37</v>
      </c>
      <c r="Q1252" s="11" t="s">
        <v>28</v>
      </c>
      <c r="R1252" s="11" t="s">
        <v>28</v>
      </c>
      <c r="S1252" s="11" t="s">
        <v>28</v>
      </c>
      <c r="T1252" s="10" t="s">
        <v>28</v>
      </c>
      <c r="U1252" s="13">
        <v>75</v>
      </c>
      <c r="V1252" s="14">
        <v>6</v>
      </c>
      <c r="W1252" s="14">
        <v>12</v>
      </c>
      <c r="X1252" s="14" t="s">
        <v>28</v>
      </c>
    </row>
    <row r="1253" spans="1:24" s="15" customFormat="1" ht="42" customHeight="1" x14ac:dyDescent="0.25">
      <c r="A1253" s="53">
        <v>39.99</v>
      </c>
      <c r="B1253" s="42">
        <v>5829</v>
      </c>
      <c r="C1253" s="43" t="str">
        <f t="shared" si="28"/>
        <v>Tech Sheet</v>
      </c>
      <c r="D1253" s="44" t="s">
        <v>73</v>
      </c>
      <c r="E1253" s="48" t="s">
        <v>2287</v>
      </c>
      <c r="F1253" s="49" t="s">
        <v>2289</v>
      </c>
      <c r="G1253" s="10">
        <v>2022</v>
      </c>
      <c r="H1253" s="11" t="s">
        <v>292</v>
      </c>
      <c r="I1253" s="10" t="s">
        <v>40</v>
      </c>
      <c r="J1253" s="11" t="s">
        <v>29</v>
      </c>
      <c r="K1253" s="10" t="s">
        <v>2281</v>
      </c>
      <c r="L1253" s="10" t="s">
        <v>975</v>
      </c>
      <c r="M1253" s="12" t="s">
        <v>2288</v>
      </c>
      <c r="N1253" s="12">
        <v>0.13500000000000001</v>
      </c>
      <c r="O1253" s="11" t="s">
        <v>39</v>
      </c>
      <c r="P1253" s="11" t="s">
        <v>39</v>
      </c>
      <c r="Q1253" s="11" t="s">
        <v>39</v>
      </c>
      <c r="R1253" s="11" t="s">
        <v>37</v>
      </c>
      <c r="S1253" s="11" t="s">
        <v>37</v>
      </c>
      <c r="T1253" s="10" t="s">
        <v>28</v>
      </c>
      <c r="U1253" s="13">
        <v>75</v>
      </c>
      <c r="V1253" s="14">
        <v>6</v>
      </c>
      <c r="W1253" s="14">
        <v>0</v>
      </c>
      <c r="X1253" s="14" t="s">
        <v>28</v>
      </c>
    </row>
    <row r="1254" spans="1:24" s="15" customFormat="1" ht="42" customHeight="1" x14ac:dyDescent="0.25">
      <c r="A1254" s="53">
        <v>39.99</v>
      </c>
      <c r="B1254" s="42">
        <v>5829</v>
      </c>
      <c r="C1254" s="43" t="str">
        <f t="shared" si="28"/>
        <v>Tech Sheet</v>
      </c>
      <c r="D1254" s="44" t="s">
        <v>73</v>
      </c>
      <c r="E1254" s="48" t="s">
        <v>2287</v>
      </c>
      <c r="F1254" s="49" t="s">
        <v>2289</v>
      </c>
      <c r="G1254" s="10">
        <v>2023</v>
      </c>
      <c r="H1254" s="11" t="s">
        <v>292</v>
      </c>
      <c r="I1254" s="10" t="s">
        <v>40</v>
      </c>
      <c r="J1254" s="11" t="s">
        <v>29</v>
      </c>
      <c r="K1254" s="10" t="s">
        <v>2281</v>
      </c>
      <c r="L1254" s="10" t="s">
        <v>975</v>
      </c>
      <c r="M1254" s="12" t="s">
        <v>2288</v>
      </c>
      <c r="N1254" s="12">
        <v>0.13</v>
      </c>
      <c r="O1254" s="11" t="s">
        <v>39</v>
      </c>
      <c r="P1254" s="11" t="s">
        <v>39</v>
      </c>
      <c r="Q1254" s="11" t="s">
        <v>39</v>
      </c>
      <c r="R1254" s="11" t="s">
        <v>37</v>
      </c>
      <c r="S1254" s="11" t="s">
        <v>37</v>
      </c>
      <c r="T1254" s="10" t="s">
        <v>28</v>
      </c>
      <c r="U1254" s="13">
        <v>75</v>
      </c>
      <c r="V1254" s="14">
        <v>6</v>
      </c>
      <c r="W1254" s="14">
        <v>0</v>
      </c>
      <c r="X1254" s="14" t="s">
        <v>28</v>
      </c>
    </row>
    <row r="1255" spans="1:24" s="15" customFormat="1" ht="42" customHeight="1" x14ac:dyDescent="0.25">
      <c r="A1255" s="53">
        <v>39.99</v>
      </c>
      <c r="B1255" s="42">
        <v>5829</v>
      </c>
      <c r="C1255" s="43" t="str">
        <f t="shared" si="28"/>
        <v>Tech Sheet</v>
      </c>
      <c r="D1255" s="44" t="s">
        <v>73</v>
      </c>
      <c r="E1255" s="48" t="s">
        <v>2287</v>
      </c>
      <c r="F1255" s="49" t="s">
        <v>2289</v>
      </c>
      <c r="G1255" s="10">
        <v>2024</v>
      </c>
      <c r="H1255" s="11" t="s">
        <v>292</v>
      </c>
      <c r="I1255" s="10" t="s">
        <v>40</v>
      </c>
      <c r="J1255" s="11" t="s">
        <v>29</v>
      </c>
      <c r="K1255" s="10" t="s">
        <v>2281</v>
      </c>
      <c r="L1255" s="10" t="s">
        <v>975</v>
      </c>
      <c r="M1255" s="12" t="s">
        <v>2288</v>
      </c>
      <c r="N1255" s="12">
        <v>0.13</v>
      </c>
      <c r="O1255" s="11" t="s">
        <v>39</v>
      </c>
      <c r="P1255" s="11" t="s">
        <v>39</v>
      </c>
      <c r="Q1255" s="11" t="s">
        <v>39</v>
      </c>
      <c r="R1255" s="11" t="s">
        <v>37</v>
      </c>
      <c r="S1255" s="11" t="s">
        <v>37</v>
      </c>
      <c r="T1255" s="10" t="s">
        <v>28</v>
      </c>
      <c r="U1255" s="13">
        <v>75</v>
      </c>
      <c r="V1255" s="14">
        <v>6</v>
      </c>
      <c r="W1255" s="14">
        <v>0</v>
      </c>
      <c r="X1255" s="14" t="s">
        <v>28</v>
      </c>
    </row>
    <row r="1256" spans="1:24" s="15" customFormat="1" ht="42" customHeight="1" x14ac:dyDescent="0.25">
      <c r="A1256" s="53">
        <v>39.99</v>
      </c>
      <c r="B1256" s="42">
        <v>6678</v>
      </c>
      <c r="C1256" s="43" t="str">
        <f t="shared" si="28"/>
        <v>Tech Sheet</v>
      </c>
      <c r="D1256" s="44" t="s">
        <v>73</v>
      </c>
      <c r="E1256" s="48" t="s">
        <v>2536</v>
      </c>
      <c r="F1256" s="49"/>
      <c r="G1256" s="10">
        <v>2023</v>
      </c>
      <c r="H1256" s="11" t="s">
        <v>98</v>
      </c>
      <c r="I1256" s="10" t="s">
        <v>40</v>
      </c>
      <c r="J1256" s="11" t="s">
        <v>41</v>
      </c>
      <c r="K1256" s="10" t="s">
        <v>132</v>
      </c>
      <c r="L1256" s="10" t="s">
        <v>178</v>
      </c>
      <c r="M1256" s="12" t="s">
        <v>179</v>
      </c>
      <c r="N1256" s="12">
        <v>0.13500000000000001</v>
      </c>
      <c r="O1256" s="11" t="s">
        <v>39</v>
      </c>
      <c r="P1256" s="11" t="s">
        <v>39</v>
      </c>
      <c r="Q1256" s="11" t="s">
        <v>37</v>
      </c>
      <c r="R1256" s="11" t="s">
        <v>37</v>
      </c>
      <c r="S1256" s="11" t="s">
        <v>28</v>
      </c>
      <c r="T1256" s="10" t="s">
        <v>28</v>
      </c>
      <c r="U1256" s="13">
        <v>75</v>
      </c>
      <c r="V1256" s="14">
        <v>12</v>
      </c>
      <c r="W1256" s="14">
        <v>7</v>
      </c>
      <c r="X1256" s="14" t="s">
        <v>28</v>
      </c>
    </row>
    <row r="1257" spans="1:24" s="15" customFormat="1" ht="42" customHeight="1" x14ac:dyDescent="0.25">
      <c r="A1257" s="53">
        <v>39.99</v>
      </c>
      <c r="B1257" s="42">
        <v>8137</v>
      </c>
      <c r="C1257" s="43" t="str">
        <f t="shared" si="28"/>
        <v>Tech Sheet</v>
      </c>
      <c r="D1257" s="44" t="s">
        <v>504</v>
      </c>
      <c r="E1257" s="48" t="s">
        <v>2622</v>
      </c>
      <c r="F1257" s="49" t="s">
        <v>2623</v>
      </c>
      <c r="G1257" s="10">
        <v>2023</v>
      </c>
      <c r="H1257" s="11" t="s">
        <v>505</v>
      </c>
      <c r="I1257" s="10" t="s">
        <v>40</v>
      </c>
      <c r="J1257" s="11" t="s">
        <v>29</v>
      </c>
      <c r="K1257" s="10" t="s">
        <v>506</v>
      </c>
      <c r="L1257" s="10" t="s">
        <v>81</v>
      </c>
      <c r="M1257" s="12" t="s">
        <v>82</v>
      </c>
      <c r="N1257" s="12">
        <v>0.14000000000000001</v>
      </c>
      <c r="O1257" s="11" t="s">
        <v>37</v>
      </c>
      <c r="P1257" s="11" t="s">
        <v>37</v>
      </c>
      <c r="Q1257" s="11" t="s">
        <v>28</v>
      </c>
      <c r="R1257" s="11" t="s">
        <v>37</v>
      </c>
      <c r="S1257" s="11" t="s">
        <v>28</v>
      </c>
      <c r="T1257" s="10" t="s">
        <v>28</v>
      </c>
      <c r="U1257" s="13">
        <v>75</v>
      </c>
      <c r="V1257" s="14">
        <v>12</v>
      </c>
      <c r="W1257" s="14">
        <v>14</v>
      </c>
      <c r="X1257" s="14" t="s">
        <v>28</v>
      </c>
    </row>
    <row r="1258" spans="1:24" s="15" customFormat="1" ht="42" customHeight="1" x14ac:dyDescent="0.25">
      <c r="A1258" s="53">
        <v>39.99</v>
      </c>
      <c r="B1258" s="42">
        <v>8137</v>
      </c>
      <c r="C1258" s="43" t="str">
        <f t="shared" si="28"/>
        <v>Tech Sheet</v>
      </c>
      <c r="D1258" s="44" t="s">
        <v>504</v>
      </c>
      <c r="E1258" s="48" t="s">
        <v>2622</v>
      </c>
      <c r="F1258" s="49" t="s">
        <v>2624</v>
      </c>
      <c r="G1258" s="10">
        <v>2024</v>
      </c>
      <c r="H1258" s="11" t="s">
        <v>505</v>
      </c>
      <c r="I1258" s="10" t="s">
        <v>40</v>
      </c>
      <c r="J1258" s="11" t="s">
        <v>29</v>
      </c>
      <c r="K1258" s="10" t="s">
        <v>506</v>
      </c>
      <c r="L1258" s="10" t="s">
        <v>81</v>
      </c>
      <c r="M1258" s="12" t="s">
        <v>82</v>
      </c>
      <c r="N1258" s="12">
        <v>0.14000000000000001</v>
      </c>
      <c r="O1258" s="11" t="s">
        <v>39</v>
      </c>
      <c r="P1258" s="11" t="s">
        <v>39</v>
      </c>
      <c r="Q1258" s="11" t="s">
        <v>39</v>
      </c>
      <c r="R1258" s="11" t="s">
        <v>37</v>
      </c>
      <c r="S1258" s="11" t="s">
        <v>28</v>
      </c>
      <c r="T1258" s="10" t="s">
        <v>28</v>
      </c>
      <c r="U1258" s="13">
        <v>75</v>
      </c>
      <c r="V1258" s="14">
        <v>12</v>
      </c>
      <c r="W1258" s="14">
        <v>14</v>
      </c>
      <c r="X1258" s="14" t="s">
        <v>28</v>
      </c>
    </row>
    <row r="1259" spans="1:24" s="15" customFormat="1" ht="42" customHeight="1" x14ac:dyDescent="0.25">
      <c r="A1259" s="53">
        <v>40</v>
      </c>
      <c r="B1259" s="42">
        <v>5509</v>
      </c>
      <c r="C1259" s="43" t="str">
        <f t="shared" si="28"/>
        <v>Tech Sheet</v>
      </c>
      <c r="D1259" s="44" t="s">
        <v>73</v>
      </c>
      <c r="E1259" s="48" t="s">
        <v>1903</v>
      </c>
      <c r="F1259" s="49" t="s">
        <v>1904</v>
      </c>
      <c r="G1259" s="10">
        <v>2023</v>
      </c>
      <c r="H1259" s="11" t="s">
        <v>220</v>
      </c>
      <c r="I1259" s="10" t="s">
        <v>40</v>
      </c>
      <c r="J1259" s="11" t="s">
        <v>41</v>
      </c>
      <c r="K1259" s="10" t="s">
        <v>1902</v>
      </c>
      <c r="L1259" s="10" t="s">
        <v>178</v>
      </c>
      <c r="M1259" s="12" t="s">
        <v>179</v>
      </c>
      <c r="N1259" s="12">
        <v>0.13500000000000001</v>
      </c>
      <c r="O1259" s="11" t="s">
        <v>37</v>
      </c>
      <c r="P1259" s="11" t="s">
        <v>37</v>
      </c>
      <c r="Q1259" s="11" t="s">
        <v>28</v>
      </c>
      <c r="R1259" s="11" t="s">
        <v>37</v>
      </c>
      <c r="S1259" s="11" t="s">
        <v>28</v>
      </c>
      <c r="T1259" s="10" t="s">
        <v>28</v>
      </c>
      <c r="U1259" s="13">
        <v>75</v>
      </c>
      <c r="V1259" s="14">
        <v>6</v>
      </c>
      <c r="W1259" s="14">
        <v>0</v>
      </c>
      <c r="X1259" s="14" t="s">
        <v>28</v>
      </c>
    </row>
    <row r="1260" spans="1:24" s="15" customFormat="1" ht="42" customHeight="1" x14ac:dyDescent="0.25">
      <c r="A1260" s="53">
        <v>40</v>
      </c>
      <c r="B1260" s="42">
        <v>5856</v>
      </c>
      <c r="C1260" s="43" t="str">
        <f t="shared" si="28"/>
        <v>Tech Sheet</v>
      </c>
      <c r="D1260" s="44" t="s">
        <v>73</v>
      </c>
      <c r="E1260" s="48" t="s">
        <v>2322</v>
      </c>
      <c r="F1260" s="49" t="s">
        <v>2323</v>
      </c>
      <c r="G1260" s="10">
        <v>2024</v>
      </c>
      <c r="H1260" s="11" t="s">
        <v>220</v>
      </c>
      <c r="I1260" s="10" t="s">
        <v>40</v>
      </c>
      <c r="J1260" s="11" t="s">
        <v>29</v>
      </c>
      <c r="K1260" s="10" t="s">
        <v>2311</v>
      </c>
      <c r="L1260" s="10" t="s">
        <v>81</v>
      </c>
      <c r="M1260" s="12" t="s">
        <v>82</v>
      </c>
      <c r="N1260" s="12">
        <v>0.125</v>
      </c>
      <c r="O1260" s="11" t="s">
        <v>39</v>
      </c>
      <c r="P1260" s="11" t="s">
        <v>39</v>
      </c>
      <c r="Q1260" s="11" t="s">
        <v>39</v>
      </c>
      <c r="R1260" s="11" t="s">
        <v>28</v>
      </c>
      <c r="S1260" s="11" t="s">
        <v>28</v>
      </c>
      <c r="T1260" s="10" t="s">
        <v>28</v>
      </c>
      <c r="U1260" s="13">
        <v>75</v>
      </c>
      <c r="V1260" s="14">
        <v>6</v>
      </c>
      <c r="W1260" s="14">
        <v>0</v>
      </c>
      <c r="X1260" s="14" t="s">
        <v>28</v>
      </c>
    </row>
    <row r="1261" spans="1:24" s="15" customFormat="1" ht="42" customHeight="1" x14ac:dyDescent="0.25">
      <c r="A1261" s="53">
        <v>40.08</v>
      </c>
      <c r="B1261" s="42">
        <v>6289</v>
      </c>
      <c r="C1261" s="43" t="str">
        <f t="shared" ref="C1261:C1304" si="29">HYPERLINK("http://www.alliancewine.com/-"&amp;IF(UPPER(G1261)="N/V",0,G1261)&amp;"-"&amp;B1261,"Tech Sheet")</f>
        <v>Tech Sheet</v>
      </c>
      <c r="D1261" s="44" t="s">
        <v>73</v>
      </c>
      <c r="E1261" s="48" t="s">
        <v>2389</v>
      </c>
      <c r="F1261" s="49" t="s">
        <v>2390</v>
      </c>
      <c r="G1261" s="10">
        <v>2022</v>
      </c>
      <c r="H1261" s="11" t="s">
        <v>220</v>
      </c>
      <c r="I1261" s="10" t="s">
        <v>40</v>
      </c>
      <c r="J1261" s="11" t="s">
        <v>41</v>
      </c>
      <c r="K1261" s="10" t="s">
        <v>2307</v>
      </c>
      <c r="L1261" s="10" t="s">
        <v>178</v>
      </c>
      <c r="M1261" s="12" t="s">
        <v>179</v>
      </c>
      <c r="N1261" s="12">
        <v>0.13500000000000001</v>
      </c>
      <c r="O1261" s="11" t="s">
        <v>28</v>
      </c>
      <c r="P1261" s="11" t="s">
        <v>28</v>
      </c>
      <c r="Q1261" s="11" t="s">
        <v>28</v>
      </c>
      <c r="R1261" s="11" t="s">
        <v>28</v>
      </c>
      <c r="S1261" s="11" t="s">
        <v>28</v>
      </c>
      <c r="T1261" s="10" t="s">
        <v>28</v>
      </c>
      <c r="U1261" s="13">
        <v>75</v>
      </c>
      <c r="V1261" s="14">
        <v>6</v>
      </c>
      <c r="W1261" s="14">
        <v>0</v>
      </c>
      <c r="X1261" s="14" t="s">
        <v>28</v>
      </c>
    </row>
    <row r="1262" spans="1:24" s="15" customFormat="1" ht="42" customHeight="1" x14ac:dyDescent="0.25">
      <c r="A1262" s="53">
        <v>40.130000000000003</v>
      </c>
      <c r="B1262" s="42">
        <v>5509</v>
      </c>
      <c r="C1262" s="43" t="str">
        <f t="shared" si="29"/>
        <v>Tech Sheet</v>
      </c>
      <c r="D1262" s="44" t="s">
        <v>73</v>
      </c>
      <c r="E1262" s="48" t="s">
        <v>1903</v>
      </c>
      <c r="F1262" s="49" t="s">
        <v>1904</v>
      </c>
      <c r="G1262" s="10">
        <v>2021</v>
      </c>
      <c r="H1262" s="11" t="s">
        <v>220</v>
      </c>
      <c r="I1262" s="10" t="s">
        <v>40</v>
      </c>
      <c r="J1262" s="11" t="s">
        <v>41</v>
      </c>
      <c r="K1262" s="10" t="s">
        <v>1902</v>
      </c>
      <c r="L1262" s="10" t="s">
        <v>178</v>
      </c>
      <c r="M1262" s="12" t="s">
        <v>179</v>
      </c>
      <c r="N1262" s="12">
        <v>0.13</v>
      </c>
      <c r="O1262" s="11" t="s">
        <v>37</v>
      </c>
      <c r="P1262" s="11" t="s">
        <v>37</v>
      </c>
      <c r="Q1262" s="11" t="s">
        <v>28</v>
      </c>
      <c r="R1262" s="11" t="s">
        <v>37</v>
      </c>
      <c r="S1262" s="11" t="s">
        <v>28</v>
      </c>
      <c r="T1262" s="10" t="s">
        <v>28</v>
      </c>
      <c r="U1262" s="13">
        <v>75</v>
      </c>
      <c r="V1262" s="14">
        <v>6</v>
      </c>
      <c r="W1262" s="14">
        <v>0</v>
      </c>
      <c r="X1262" s="14" t="s">
        <v>28</v>
      </c>
    </row>
    <row r="1263" spans="1:24" s="15" customFormat="1" ht="42" customHeight="1" x14ac:dyDescent="0.25">
      <c r="A1263" s="53">
        <v>40.18</v>
      </c>
      <c r="B1263" s="42">
        <v>5652</v>
      </c>
      <c r="C1263" s="43" t="str">
        <f t="shared" si="29"/>
        <v>Tech Sheet</v>
      </c>
      <c r="D1263" s="44" t="s">
        <v>73</v>
      </c>
      <c r="E1263" s="48" t="s">
        <v>2081</v>
      </c>
      <c r="F1263" s="49" t="s">
        <v>2083</v>
      </c>
      <c r="G1263" s="10">
        <v>2020</v>
      </c>
      <c r="H1263" s="11" t="s">
        <v>74</v>
      </c>
      <c r="I1263" s="10" t="s">
        <v>40</v>
      </c>
      <c r="J1263" s="11" t="s">
        <v>41</v>
      </c>
      <c r="K1263" s="10" t="s">
        <v>2080</v>
      </c>
      <c r="L1263" s="10" t="s">
        <v>212</v>
      </c>
      <c r="M1263" s="12" t="s">
        <v>2082</v>
      </c>
      <c r="N1263" s="12">
        <v>0.14499999999999999</v>
      </c>
      <c r="O1263" s="11" t="s">
        <v>39</v>
      </c>
      <c r="P1263" s="11" t="s">
        <v>28</v>
      </c>
      <c r="Q1263" s="11" t="s">
        <v>28</v>
      </c>
      <c r="R1263" s="11" t="s">
        <v>28</v>
      </c>
      <c r="S1263" s="11" t="s">
        <v>28</v>
      </c>
      <c r="T1263" s="10" t="s">
        <v>28</v>
      </c>
      <c r="U1263" s="13">
        <v>75</v>
      </c>
      <c r="V1263" s="14">
        <v>6</v>
      </c>
      <c r="W1263" s="14">
        <v>15</v>
      </c>
      <c r="X1263" s="14" t="s">
        <v>28</v>
      </c>
    </row>
    <row r="1264" spans="1:24" s="15" customFormat="1" ht="42" customHeight="1" x14ac:dyDescent="0.25">
      <c r="A1264" s="53">
        <v>40.29</v>
      </c>
      <c r="B1264" s="42">
        <v>5587</v>
      </c>
      <c r="C1264" s="43" t="str">
        <f t="shared" si="29"/>
        <v>Tech Sheet</v>
      </c>
      <c r="D1264" s="44" t="s">
        <v>73</v>
      </c>
      <c r="E1264" s="48" t="s">
        <v>2026</v>
      </c>
      <c r="F1264" s="49" t="s">
        <v>2027</v>
      </c>
      <c r="G1264" s="10">
        <v>2022</v>
      </c>
      <c r="H1264" s="11" t="s">
        <v>220</v>
      </c>
      <c r="I1264" s="10" t="s">
        <v>625</v>
      </c>
      <c r="J1264" s="11" t="s">
        <v>29</v>
      </c>
      <c r="K1264" s="10" t="s">
        <v>2025</v>
      </c>
      <c r="L1264" s="10" t="s">
        <v>81</v>
      </c>
      <c r="M1264" s="12" t="s">
        <v>82</v>
      </c>
      <c r="N1264" s="12">
        <v>0.13</v>
      </c>
      <c r="O1264" s="11" t="s">
        <v>28</v>
      </c>
      <c r="P1264" s="11" t="s">
        <v>28</v>
      </c>
      <c r="Q1264" s="11" t="s">
        <v>28</v>
      </c>
      <c r="R1264" s="11" t="s">
        <v>37</v>
      </c>
      <c r="S1264" s="11" t="s">
        <v>37</v>
      </c>
      <c r="T1264" s="10" t="s">
        <v>28</v>
      </c>
      <c r="U1264" s="13">
        <v>75</v>
      </c>
      <c r="V1264" s="14">
        <v>6</v>
      </c>
      <c r="W1264" s="14">
        <v>14</v>
      </c>
      <c r="X1264" s="14" t="s">
        <v>28</v>
      </c>
    </row>
    <row r="1265" spans="1:24" s="15" customFormat="1" ht="42" customHeight="1" x14ac:dyDescent="0.25">
      <c r="A1265" s="53">
        <v>40.29</v>
      </c>
      <c r="B1265" s="42">
        <v>5587</v>
      </c>
      <c r="C1265" s="43" t="str">
        <f t="shared" si="29"/>
        <v>Tech Sheet</v>
      </c>
      <c r="D1265" s="44" t="s">
        <v>73</v>
      </c>
      <c r="E1265" s="48" t="s">
        <v>2026</v>
      </c>
      <c r="F1265" s="49" t="s">
        <v>2027</v>
      </c>
      <c r="G1265" s="10">
        <v>2023</v>
      </c>
      <c r="H1265" s="11" t="s">
        <v>220</v>
      </c>
      <c r="I1265" s="10" t="s">
        <v>625</v>
      </c>
      <c r="J1265" s="11" t="s">
        <v>29</v>
      </c>
      <c r="K1265" s="10" t="s">
        <v>2025</v>
      </c>
      <c r="L1265" s="10" t="s">
        <v>81</v>
      </c>
      <c r="M1265" s="12" t="s">
        <v>82</v>
      </c>
      <c r="N1265" s="12">
        <v>0.13</v>
      </c>
      <c r="O1265" s="11" t="s">
        <v>37</v>
      </c>
      <c r="P1265" s="11" t="s">
        <v>37</v>
      </c>
      <c r="Q1265" s="11" t="s">
        <v>28</v>
      </c>
      <c r="R1265" s="11" t="s">
        <v>37</v>
      </c>
      <c r="S1265" s="11" t="s">
        <v>37</v>
      </c>
      <c r="T1265" s="10" t="s">
        <v>28</v>
      </c>
      <c r="U1265" s="13">
        <v>75</v>
      </c>
      <c r="V1265" s="14">
        <v>6</v>
      </c>
      <c r="W1265" s="14">
        <v>14</v>
      </c>
      <c r="X1265" s="14" t="s">
        <v>28</v>
      </c>
    </row>
    <row r="1266" spans="1:24" s="15" customFormat="1" ht="42" customHeight="1" x14ac:dyDescent="0.25">
      <c r="A1266" s="53">
        <v>40.36</v>
      </c>
      <c r="B1266" s="42">
        <v>5509</v>
      </c>
      <c r="C1266" s="43" t="str">
        <f t="shared" si="29"/>
        <v>Tech Sheet</v>
      </c>
      <c r="D1266" s="44" t="s">
        <v>73</v>
      </c>
      <c r="E1266" s="48" t="s">
        <v>1903</v>
      </c>
      <c r="F1266" s="49" t="s">
        <v>1904</v>
      </c>
      <c r="G1266" s="10">
        <v>2022</v>
      </c>
      <c r="H1266" s="11" t="s">
        <v>220</v>
      </c>
      <c r="I1266" s="10" t="s">
        <v>40</v>
      </c>
      <c r="J1266" s="11" t="s">
        <v>41</v>
      </c>
      <c r="K1266" s="10" t="s">
        <v>1902</v>
      </c>
      <c r="L1266" s="10" t="s">
        <v>178</v>
      </c>
      <c r="M1266" s="12" t="s">
        <v>179</v>
      </c>
      <c r="N1266" s="12">
        <v>0.13500000000000001</v>
      </c>
      <c r="O1266" s="11" t="s">
        <v>37</v>
      </c>
      <c r="P1266" s="11" t="s">
        <v>37</v>
      </c>
      <c r="Q1266" s="11" t="s">
        <v>28</v>
      </c>
      <c r="R1266" s="11" t="s">
        <v>37</v>
      </c>
      <c r="S1266" s="11" t="s">
        <v>28</v>
      </c>
      <c r="T1266" s="10" t="s">
        <v>28</v>
      </c>
      <c r="U1266" s="13">
        <v>75</v>
      </c>
      <c r="V1266" s="14">
        <v>6</v>
      </c>
      <c r="W1266" s="14">
        <v>0</v>
      </c>
      <c r="X1266" s="14" t="s">
        <v>28</v>
      </c>
    </row>
    <row r="1267" spans="1:24" s="15" customFormat="1" ht="42" customHeight="1" x14ac:dyDescent="0.25">
      <c r="A1267" s="53">
        <v>40.450000000000003</v>
      </c>
      <c r="B1267" s="42">
        <v>7832</v>
      </c>
      <c r="C1267" s="43" t="str">
        <f t="shared" si="29"/>
        <v>Tech Sheet</v>
      </c>
      <c r="D1267" s="44" t="s">
        <v>419</v>
      </c>
      <c r="E1267" s="48" t="s">
        <v>2611</v>
      </c>
      <c r="F1267" s="49" t="s">
        <v>2612</v>
      </c>
      <c r="G1267" s="10">
        <v>2022</v>
      </c>
      <c r="H1267" s="11" t="s">
        <v>420</v>
      </c>
      <c r="I1267" s="10" t="s">
        <v>40</v>
      </c>
      <c r="J1267" s="11" t="s">
        <v>41</v>
      </c>
      <c r="K1267" s="10" t="s">
        <v>616</v>
      </c>
      <c r="L1267" s="10" t="s">
        <v>248</v>
      </c>
      <c r="M1267" s="12" t="s">
        <v>249</v>
      </c>
      <c r="N1267" s="12">
        <v>0.14499999999999999</v>
      </c>
      <c r="O1267" s="11" t="s">
        <v>37</v>
      </c>
      <c r="P1267" s="11" t="s">
        <v>37</v>
      </c>
      <c r="Q1267" s="11" t="s">
        <v>28</v>
      </c>
      <c r="R1267" s="11" t="s">
        <v>37</v>
      </c>
      <c r="S1267" s="11" t="s">
        <v>28</v>
      </c>
      <c r="T1267" s="10" t="s">
        <v>28</v>
      </c>
      <c r="U1267" s="13">
        <v>75</v>
      </c>
      <c r="V1267" s="14">
        <v>12</v>
      </c>
      <c r="W1267" s="14">
        <v>14</v>
      </c>
      <c r="X1267" s="14" t="s">
        <v>28</v>
      </c>
    </row>
    <row r="1268" spans="1:24" s="15" customFormat="1" ht="42" customHeight="1" x14ac:dyDescent="0.25">
      <c r="A1268" s="53">
        <v>40.450000000000003</v>
      </c>
      <c r="B1268" s="42">
        <v>7832</v>
      </c>
      <c r="C1268" s="43" t="str">
        <f t="shared" si="29"/>
        <v>Tech Sheet</v>
      </c>
      <c r="D1268" s="44" t="s">
        <v>419</v>
      </c>
      <c r="E1268" s="48" t="s">
        <v>2611</v>
      </c>
      <c r="F1268" s="49" t="s">
        <v>2613</v>
      </c>
      <c r="G1268" s="10">
        <v>2023</v>
      </c>
      <c r="H1268" s="11" t="s">
        <v>420</v>
      </c>
      <c r="I1268" s="10" t="s">
        <v>40</v>
      </c>
      <c r="J1268" s="11" t="s">
        <v>41</v>
      </c>
      <c r="K1268" s="10" t="s">
        <v>616</v>
      </c>
      <c r="L1268" s="10" t="s">
        <v>248</v>
      </c>
      <c r="M1268" s="12" t="s">
        <v>249</v>
      </c>
      <c r="N1268" s="12">
        <v>0.14499999999999999</v>
      </c>
      <c r="O1268" s="11" t="s">
        <v>39</v>
      </c>
      <c r="P1268" s="11" t="s">
        <v>39</v>
      </c>
      <c r="Q1268" s="11" t="s">
        <v>39</v>
      </c>
      <c r="R1268" s="11" t="s">
        <v>37</v>
      </c>
      <c r="S1268" s="11" t="s">
        <v>28</v>
      </c>
      <c r="T1268" s="10" t="s">
        <v>28</v>
      </c>
      <c r="U1268" s="13">
        <v>75</v>
      </c>
      <c r="V1268" s="14">
        <v>12</v>
      </c>
      <c r="W1268" s="14">
        <v>14</v>
      </c>
      <c r="X1268" s="14" t="s">
        <v>28</v>
      </c>
    </row>
    <row r="1269" spans="1:24" s="15" customFormat="1" ht="42" customHeight="1" x14ac:dyDescent="0.25">
      <c r="A1269" s="53">
        <v>40.450000000000003</v>
      </c>
      <c r="B1269" s="42">
        <v>7833</v>
      </c>
      <c r="C1269" s="43" t="str">
        <f t="shared" si="29"/>
        <v>Tech Sheet</v>
      </c>
      <c r="D1269" s="44" t="s">
        <v>419</v>
      </c>
      <c r="E1269" s="48" t="s">
        <v>2614</v>
      </c>
      <c r="F1269" s="49" t="s">
        <v>2615</v>
      </c>
      <c r="G1269" s="10">
        <v>2022</v>
      </c>
      <c r="H1269" s="11" t="s">
        <v>420</v>
      </c>
      <c r="I1269" s="10" t="s">
        <v>40</v>
      </c>
      <c r="J1269" s="11" t="s">
        <v>41</v>
      </c>
      <c r="K1269" s="10" t="s">
        <v>616</v>
      </c>
      <c r="L1269" s="10" t="s">
        <v>248</v>
      </c>
      <c r="M1269" s="12" t="s">
        <v>249</v>
      </c>
      <c r="N1269" s="12">
        <v>0.14499999999999999</v>
      </c>
      <c r="O1269" s="11" t="s">
        <v>37</v>
      </c>
      <c r="P1269" s="11" t="s">
        <v>37</v>
      </c>
      <c r="Q1269" s="11" t="s">
        <v>28</v>
      </c>
      <c r="R1269" s="11" t="s">
        <v>37</v>
      </c>
      <c r="S1269" s="11" t="s">
        <v>28</v>
      </c>
      <c r="T1269" s="10" t="s">
        <v>28</v>
      </c>
      <c r="U1269" s="13">
        <v>75</v>
      </c>
      <c r="V1269" s="14">
        <v>12</v>
      </c>
      <c r="W1269" s="14">
        <v>14</v>
      </c>
      <c r="X1269" s="14" t="s">
        <v>28</v>
      </c>
    </row>
    <row r="1270" spans="1:24" s="15" customFormat="1" ht="42" customHeight="1" x14ac:dyDescent="0.25">
      <c r="A1270" s="53">
        <v>40.450000000000003</v>
      </c>
      <c r="B1270" s="42">
        <v>7833</v>
      </c>
      <c r="C1270" s="43" t="str">
        <f t="shared" si="29"/>
        <v>Tech Sheet</v>
      </c>
      <c r="D1270" s="44" t="s">
        <v>419</v>
      </c>
      <c r="E1270" s="48" t="s">
        <v>2614</v>
      </c>
      <c r="F1270" s="49" t="s">
        <v>2616</v>
      </c>
      <c r="G1270" s="10">
        <v>2023</v>
      </c>
      <c r="H1270" s="11" t="s">
        <v>420</v>
      </c>
      <c r="I1270" s="10" t="s">
        <v>40</v>
      </c>
      <c r="J1270" s="11" t="s">
        <v>41</v>
      </c>
      <c r="K1270" s="10" t="s">
        <v>616</v>
      </c>
      <c r="L1270" s="10" t="s">
        <v>248</v>
      </c>
      <c r="M1270" s="12" t="s">
        <v>249</v>
      </c>
      <c r="N1270" s="12">
        <v>0.14499999999999999</v>
      </c>
      <c r="O1270" s="11" t="s">
        <v>39</v>
      </c>
      <c r="P1270" s="11" t="s">
        <v>39</v>
      </c>
      <c r="Q1270" s="11" t="s">
        <v>39</v>
      </c>
      <c r="R1270" s="11" t="s">
        <v>37</v>
      </c>
      <c r="S1270" s="11" t="s">
        <v>28</v>
      </c>
      <c r="T1270" s="10" t="s">
        <v>28</v>
      </c>
      <c r="U1270" s="13">
        <v>75</v>
      </c>
      <c r="V1270" s="14">
        <v>12</v>
      </c>
      <c r="W1270" s="14">
        <v>14</v>
      </c>
      <c r="X1270" s="14" t="s">
        <v>28</v>
      </c>
    </row>
    <row r="1271" spans="1:24" s="15" customFormat="1" ht="42" customHeight="1" x14ac:dyDescent="0.25">
      <c r="A1271" s="53">
        <v>40.49</v>
      </c>
      <c r="B1271" s="42">
        <v>4347</v>
      </c>
      <c r="C1271" s="43" t="str">
        <f t="shared" si="29"/>
        <v>Tech Sheet</v>
      </c>
      <c r="D1271" s="44" t="s">
        <v>73</v>
      </c>
      <c r="E1271" s="48" t="s">
        <v>1217</v>
      </c>
      <c r="F1271" s="49" t="s">
        <v>1208</v>
      </c>
      <c r="G1271" s="10">
        <v>2024</v>
      </c>
      <c r="H1271" s="11" t="s">
        <v>424</v>
      </c>
      <c r="I1271" s="10" t="s">
        <v>40</v>
      </c>
      <c r="J1271" s="11" t="s">
        <v>104</v>
      </c>
      <c r="K1271" s="10" t="s">
        <v>916</v>
      </c>
      <c r="L1271" s="10" t="s">
        <v>170</v>
      </c>
      <c r="M1271" s="12" t="s">
        <v>1207</v>
      </c>
      <c r="N1271" s="12">
        <v>0.125</v>
      </c>
      <c r="O1271" s="11" t="s">
        <v>37</v>
      </c>
      <c r="P1271" s="11" t="s">
        <v>37</v>
      </c>
      <c r="Q1271" s="11" t="s">
        <v>37</v>
      </c>
      <c r="R1271" s="11" t="s">
        <v>37</v>
      </c>
      <c r="S1271" s="11" t="s">
        <v>28</v>
      </c>
      <c r="T1271" s="10" t="s">
        <v>28</v>
      </c>
      <c r="U1271" s="13">
        <v>150</v>
      </c>
      <c r="V1271" s="14">
        <v>3</v>
      </c>
      <c r="W1271" s="14">
        <v>16</v>
      </c>
      <c r="X1271" s="14" t="s">
        <v>28</v>
      </c>
    </row>
    <row r="1272" spans="1:24" s="15" customFormat="1" ht="42" customHeight="1" x14ac:dyDescent="0.25">
      <c r="A1272" s="53">
        <v>40.49</v>
      </c>
      <c r="B1272" s="42">
        <v>4347</v>
      </c>
      <c r="C1272" s="43" t="str">
        <f t="shared" si="29"/>
        <v>Tech Sheet</v>
      </c>
      <c r="D1272" s="44" t="s">
        <v>73</v>
      </c>
      <c r="E1272" s="48" t="s">
        <v>1217</v>
      </c>
      <c r="F1272" s="49" t="s">
        <v>1208</v>
      </c>
      <c r="G1272" s="10">
        <v>2025</v>
      </c>
      <c r="H1272" s="11" t="s">
        <v>424</v>
      </c>
      <c r="I1272" s="10" t="s">
        <v>40</v>
      </c>
      <c r="J1272" s="11" t="s">
        <v>104</v>
      </c>
      <c r="K1272" s="10" t="s">
        <v>916</v>
      </c>
      <c r="L1272" s="10" t="s">
        <v>170</v>
      </c>
      <c r="M1272" s="12" t="s">
        <v>1207</v>
      </c>
      <c r="N1272" s="12">
        <v>0.125</v>
      </c>
      <c r="O1272" s="11" t="s">
        <v>39</v>
      </c>
      <c r="P1272" s="11" t="s">
        <v>39</v>
      </c>
      <c r="Q1272" s="11" t="s">
        <v>37</v>
      </c>
      <c r="R1272" s="11" t="s">
        <v>37</v>
      </c>
      <c r="S1272" s="11" t="s">
        <v>28</v>
      </c>
      <c r="T1272" s="10" t="s">
        <v>28</v>
      </c>
      <c r="U1272" s="13">
        <v>150</v>
      </c>
      <c r="V1272" s="14">
        <v>3</v>
      </c>
      <c r="W1272" s="14">
        <v>16</v>
      </c>
      <c r="X1272" s="14" t="s">
        <v>28</v>
      </c>
    </row>
    <row r="1273" spans="1:24" s="15" customFormat="1" ht="42" customHeight="1" x14ac:dyDescent="0.25">
      <c r="A1273" s="53">
        <v>40.5</v>
      </c>
      <c r="B1273" s="42">
        <v>3158</v>
      </c>
      <c r="C1273" s="43" t="str">
        <f t="shared" si="29"/>
        <v>Tech Sheet</v>
      </c>
      <c r="D1273" s="44" t="s">
        <v>73</v>
      </c>
      <c r="E1273" s="48" t="s">
        <v>830</v>
      </c>
      <c r="F1273" s="49" t="s">
        <v>832</v>
      </c>
      <c r="G1273" s="10">
        <v>2022</v>
      </c>
      <c r="H1273" s="11" t="s">
        <v>74</v>
      </c>
      <c r="I1273" s="10" t="s">
        <v>40</v>
      </c>
      <c r="J1273" s="11" t="s">
        <v>41</v>
      </c>
      <c r="K1273" s="10" t="s">
        <v>829</v>
      </c>
      <c r="L1273" s="10" t="s">
        <v>76</v>
      </c>
      <c r="M1273" s="12" t="s">
        <v>831</v>
      </c>
      <c r="N1273" s="12">
        <v>0.14499999999999999</v>
      </c>
      <c r="O1273" s="11" t="s">
        <v>37</v>
      </c>
      <c r="P1273" s="11" t="s">
        <v>37</v>
      </c>
      <c r="Q1273" s="11" t="s">
        <v>28</v>
      </c>
      <c r="R1273" s="11" t="s">
        <v>28</v>
      </c>
      <c r="S1273" s="11" t="s">
        <v>28</v>
      </c>
      <c r="T1273" s="10" t="s">
        <v>28</v>
      </c>
      <c r="U1273" s="13">
        <v>75</v>
      </c>
      <c r="V1273" s="14">
        <v>6</v>
      </c>
      <c r="W1273" s="14">
        <v>10</v>
      </c>
      <c r="X1273" s="14" t="s">
        <v>28</v>
      </c>
    </row>
    <row r="1274" spans="1:24" s="15" customFormat="1" ht="42" customHeight="1" x14ac:dyDescent="0.25">
      <c r="A1274" s="53">
        <v>40.5</v>
      </c>
      <c r="B1274" s="42">
        <v>7834</v>
      </c>
      <c r="C1274" s="43" t="str">
        <f t="shared" si="29"/>
        <v>Tech Sheet</v>
      </c>
      <c r="D1274" s="44" t="s">
        <v>419</v>
      </c>
      <c r="E1274" s="48" t="s">
        <v>2617</v>
      </c>
      <c r="F1274" s="49" t="s">
        <v>2618</v>
      </c>
      <c r="G1274" s="10">
        <v>2019</v>
      </c>
      <c r="H1274" s="11" t="s">
        <v>420</v>
      </c>
      <c r="I1274" s="10" t="s">
        <v>40</v>
      </c>
      <c r="J1274" s="11" t="s">
        <v>41</v>
      </c>
      <c r="K1274" s="10" t="s">
        <v>616</v>
      </c>
      <c r="L1274" s="10" t="s">
        <v>76</v>
      </c>
      <c r="M1274" s="12" t="s">
        <v>534</v>
      </c>
      <c r="N1274" s="12">
        <v>0.14499999999999999</v>
      </c>
      <c r="O1274" s="11" t="s">
        <v>37</v>
      </c>
      <c r="P1274" s="11" t="s">
        <v>37</v>
      </c>
      <c r="Q1274" s="11" t="s">
        <v>28</v>
      </c>
      <c r="R1274" s="11" t="s">
        <v>37</v>
      </c>
      <c r="S1274" s="11" t="s">
        <v>28</v>
      </c>
      <c r="T1274" s="10" t="s">
        <v>28</v>
      </c>
      <c r="U1274" s="13">
        <v>75</v>
      </c>
      <c r="V1274" s="14">
        <v>12</v>
      </c>
      <c r="W1274" s="14">
        <v>14</v>
      </c>
      <c r="X1274" s="14" t="s">
        <v>28</v>
      </c>
    </row>
    <row r="1275" spans="1:24" s="15" customFormat="1" ht="42" customHeight="1" x14ac:dyDescent="0.25">
      <c r="A1275" s="53">
        <v>40.5</v>
      </c>
      <c r="B1275" s="42">
        <v>7834</v>
      </c>
      <c r="C1275" s="43" t="str">
        <f t="shared" si="29"/>
        <v>Tech Sheet</v>
      </c>
      <c r="D1275" s="44" t="s">
        <v>419</v>
      </c>
      <c r="E1275" s="48" t="s">
        <v>2617</v>
      </c>
      <c r="F1275" s="49" t="s">
        <v>2619</v>
      </c>
      <c r="G1275" s="10">
        <v>2020</v>
      </c>
      <c r="H1275" s="11" t="s">
        <v>420</v>
      </c>
      <c r="I1275" s="10" t="s">
        <v>40</v>
      </c>
      <c r="J1275" s="11" t="s">
        <v>41</v>
      </c>
      <c r="K1275" s="10" t="s">
        <v>616</v>
      </c>
      <c r="L1275" s="10" t="s">
        <v>76</v>
      </c>
      <c r="M1275" s="12" t="s">
        <v>534</v>
      </c>
      <c r="N1275" s="12">
        <v>0.14499999999999999</v>
      </c>
      <c r="O1275" s="11" t="s">
        <v>39</v>
      </c>
      <c r="P1275" s="11" t="s">
        <v>39</v>
      </c>
      <c r="Q1275" s="11" t="s">
        <v>39</v>
      </c>
      <c r="R1275" s="11" t="s">
        <v>37</v>
      </c>
      <c r="S1275" s="11" t="s">
        <v>28</v>
      </c>
      <c r="T1275" s="10" t="s">
        <v>28</v>
      </c>
      <c r="U1275" s="13">
        <v>75</v>
      </c>
      <c r="V1275" s="14">
        <v>12</v>
      </c>
      <c r="W1275" s="14">
        <v>14</v>
      </c>
      <c r="X1275" s="14" t="s">
        <v>28</v>
      </c>
    </row>
    <row r="1276" spans="1:24" s="15" customFormat="1" ht="42" customHeight="1" x14ac:dyDescent="0.25">
      <c r="A1276" s="53">
        <v>40.619999999999997</v>
      </c>
      <c r="B1276" s="42">
        <v>5761</v>
      </c>
      <c r="C1276" s="43" t="str">
        <f t="shared" si="29"/>
        <v>Tech Sheet</v>
      </c>
      <c r="D1276" s="44" t="s">
        <v>90</v>
      </c>
      <c r="E1276" s="48" t="s">
        <v>2205</v>
      </c>
      <c r="F1276" s="49" t="s">
        <v>2206</v>
      </c>
      <c r="G1276" s="10" t="s">
        <v>24</v>
      </c>
      <c r="H1276" s="11" t="s">
        <v>617</v>
      </c>
      <c r="I1276" s="10" t="s">
        <v>40</v>
      </c>
      <c r="J1276" s="11" t="s">
        <v>29</v>
      </c>
      <c r="K1276" s="10" t="s">
        <v>1323</v>
      </c>
      <c r="L1276" s="10" t="s">
        <v>647</v>
      </c>
      <c r="M1276" s="12" t="s">
        <v>648</v>
      </c>
      <c r="N1276" s="12">
        <v>0.15</v>
      </c>
      <c r="O1276" s="11" t="s">
        <v>37</v>
      </c>
      <c r="P1276" s="11" t="s">
        <v>37</v>
      </c>
      <c r="Q1276" s="11" t="s">
        <v>28</v>
      </c>
      <c r="R1276" s="11" t="s">
        <v>28</v>
      </c>
      <c r="S1276" s="11" t="s">
        <v>28</v>
      </c>
      <c r="T1276" s="10" t="s">
        <v>28</v>
      </c>
      <c r="U1276" s="13">
        <v>75</v>
      </c>
      <c r="V1276" s="14">
        <v>6</v>
      </c>
      <c r="W1276" s="14">
        <v>0</v>
      </c>
      <c r="X1276" s="14" t="s">
        <v>28</v>
      </c>
    </row>
    <row r="1277" spans="1:24" s="15" customFormat="1" ht="42" customHeight="1" x14ac:dyDescent="0.25">
      <c r="A1277" s="53">
        <v>40.630000000000003</v>
      </c>
      <c r="B1277" s="42">
        <v>6332</v>
      </c>
      <c r="C1277" s="43" t="str">
        <f t="shared" si="29"/>
        <v>Tech Sheet</v>
      </c>
      <c r="D1277" s="44" t="s">
        <v>73</v>
      </c>
      <c r="E1277" s="48" t="s">
        <v>2397</v>
      </c>
      <c r="F1277" s="49" t="s">
        <v>2398</v>
      </c>
      <c r="G1277" s="10">
        <v>2021</v>
      </c>
      <c r="H1277" s="11" t="s">
        <v>220</v>
      </c>
      <c r="I1277" s="10" t="s">
        <v>40</v>
      </c>
      <c r="J1277" s="11" t="s">
        <v>29</v>
      </c>
      <c r="K1277" s="10" t="s">
        <v>2340</v>
      </c>
      <c r="L1277" s="10" t="s">
        <v>81</v>
      </c>
      <c r="M1277" s="12" t="s">
        <v>82</v>
      </c>
      <c r="N1277" s="12">
        <v>0.13</v>
      </c>
      <c r="O1277" s="11" t="s">
        <v>37</v>
      </c>
      <c r="P1277" s="11" t="s">
        <v>37</v>
      </c>
      <c r="Q1277" s="11" t="s">
        <v>28</v>
      </c>
      <c r="R1277" s="11" t="s">
        <v>37</v>
      </c>
      <c r="S1277" s="11" t="s">
        <v>37</v>
      </c>
      <c r="T1277" s="10" t="s">
        <v>28</v>
      </c>
      <c r="U1277" s="13">
        <v>75</v>
      </c>
      <c r="V1277" s="14">
        <v>6</v>
      </c>
      <c r="W1277" s="14">
        <v>0</v>
      </c>
      <c r="X1277" s="14" t="s">
        <v>28</v>
      </c>
    </row>
    <row r="1278" spans="1:24" s="15" customFormat="1" ht="42" customHeight="1" x14ac:dyDescent="0.25">
      <c r="A1278" s="53">
        <v>40.64</v>
      </c>
      <c r="B1278" s="42">
        <v>6619</v>
      </c>
      <c r="C1278" s="43" t="str">
        <f t="shared" si="29"/>
        <v>Tech Sheet</v>
      </c>
      <c r="D1278" s="44" t="s">
        <v>90</v>
      </c>
      <c r="E1278" s="48" t="s">
        <v>2465</v>
      </c>
      <c r="F1278" s="49" t="s">
        <v>2466</v>
      </c>
      <c r="G1278" s="10" t="s">
        <v>24</v>
      </c>
      <c r="H1278" s="11" t="s">
        <v>617</v>
      </c>
      <c r="I1278" s="10" t="s">
        <v>625</v>
      </c>
      <c r="J1278" s="11" t="s">
        <v>29</v>
      </c>
      <c r="K1278" s="10" t="s">
        <v>1323</v>
      </c>
      <c r="L1278" s="10" t="s">
        <v>647</v>
      </c>
      <c r="M1278" s="12" t="s">
        <v>648</v>
      </c>
      <c r="N1278" s="12">
        <v>0.15</v>
      </c>
      <c r="O1278" s="11" t="s">
        <v>37</v>
      </c>
      <c r="P1278" s="11" t="s">
        <v>37</v>
      </c>
      <c r="Q1278" s="11" t="s">
        <v>28</v>
      </c>
      <c r="R1278" s="11" t="s">
        <v>28</v>
      </c>
      <c r="S1278" s="11" t="s">
        <v>28</v>
      </c>
      <c r="T1278" s="10" t="s">
        <v>28</v>
      </c>
      <c r="U1278" s="13">
        <v>75</v>
      </c>
      <c r="V1278" s="14">
        <v>6</v>
      </c>
      <c r="W1278" s="14">
        <v>0</v>
      </c>
      <c r="X1278" s="14" t="s">
        <v>28</v>
      </c>
    </row>
    <row r="1279" spans="1:24" s="15" customFormat="1" ht="42" customHeight="1" x14ac:dyDescent="0.25">
      <c r="A1279" s="53">
        <v>40.659999999999997</v>
      </c>
      <c r="B1279" s="42">
        <v>6289</v>
      </c>
      <c r="C1279" s="43" t="str">
        <f t="shared" si="29"/>
        <v>Tech Sheet</v>
      </c>
      <c r="D1279" s="44" t="s">
        <v>73</v>
      </c>
      <c r="E1279" s="48" t="s">
        <v>2389</v>
      </c>
      <c r="F1279" s="49" t="s">
        <v>2390</v>
      </c>
      <c r="G1279" s="10">
        <v>2024</v>
      </c>
      <c r="H1279" s="11" t="s">
        <v>220</v>
      </c>
      <c r="I1279" s="10" t="s">
        <v>40</v>
      </c>
      <c r="J1279" s="11" t="s">
        <v>41</v>
      </c>
      <c r="K1279" s="10" t="s">
        <v>2307</v>
      </c>
      <c r="L1279" s="10" t="s">
        <v>178</v>
      </c>
      <c r="M1279" s="12" t="s">
        <v>179</v>
      </c>
      <c r="N1279" s="12">
        <v>0.13500000000000001</v>
      </c>
      <c r="O1279" s="11" t="s">
        <v>39</v>
      </c>
      <c r="P1279" s="11" t="s">
        <v>39</v>
      </c>
      <c r="Q1279" s="11" t="s">
        <v>39</v>
      </c>
      <c r="R1279" s="11" t="s">
        <v>28</v>
      </c>
      <c r="S1279" s="11" t="s">
        <v>28</v>
      </c>
      <c r="T1279" s="10" t="s">
        <v>28</v>
      </c>
      <c r="U1279" s="13">
        <v>75</v>
      </c>
      <c r="V1279" s="14">
        <v>6</v>
      </c>
      <c r="W1279" s="14">
        <v>0</v>
      </c>
      <c r="X1279" s="14" t="s">
        <v>28</v>
      </c>
    </row>
    <row r="1280" spans="1:24" s="15" customFormat="1" ht="42" customHeight="1" x14ac:dyDescent="0.25">
      <c r="A1280" s="53">
        <v>40.69</v>
      </c>
      <c r="B1280" s="42">
        <v>5505</v>
      </c>
      <c r="C1280" s="43" t="str">
        <f t="shared" si="29"/>
        <v>Tech Sheet</v>
      </c>
      <c r="D1280" s="44" t="s">
        <v>73</v>
      </c>
      <c r="E1280" s="48" t="s">
        <v>1896</v>
      </c>
      <c r="F1280" s="49" t="s">
        <v>1898</v>
      </c>
      <c r="G1280" s="10">
        <v>2023</v>
      </c>
      <c r="H1280" s="11" t="s">
        <v>220</v>
      </c>
      <c r="I1280" s="10" t="s">
        <v>40</v>
      </c>
      <c r="J1280" s="11" t="s">
        <v>29</v>
      </c>
      <c r="K1280" s="10" t="s">
        <v>1895</v>
      </c>
      <c r="L1280" s="10" t="s">
        <v>81</v>
      </c>
      <c r="M1280" s="12" t="s">
        <v>1897</v>
      </c>
      <c r="N1280" s="12">
        <v>0.13</v>
      </c>
      <c r="O1280" s="11" t="s">
        <v>37</v>
      </c>
      <c r="P1280" s="11" t="s">
        <v>28</v>
      </c>
      <c r="Q1280" s="11" t="s">
        <v>28</v>
      </c>
      <c r="R1280" s="11" t="s">
        <v>37</v>
      </c>
      <c r="S1280" s="11" t="s">
        <v>37</v>
      </c>
      <c r="T1280" s="10" t="s">
        <v>28</v>
      </c>
      <c r="U1280" s="13">
        <v>75</v>
      </c>
      <c r="V1280" s="14">
        <v>6</v>
      </c>
      <c r="W1280" s="14">
        <v>0</v>
      </c>
      <c r="X1280" s="14" t="s">
        <v>28</v>
      </c>
    </row>
    <row r="1281" spans="1:24" s="15" customFormat="1" ht="42" customHeight="1" x14ac:dyDescent="0.25">
      <c r="A1281" s="53">
        <v>40.69</v>
      </c>
      <c r="B1281" s="42">
        <v>5505</v>
      </c>
      <c r="C1281" s="43" t="str">
        <f t="shared" si="29"/>
        <v>Tech Sheet</v>
      </c>
      <c r="D1281" s="44" t="s">
        <v>73</v>
      </c>
      <c r="E1281" s="48" t="s">
        <v>1896</v>
      </c>
      <c r="F1281" s="49" t="s">
        <v>1898</v>
      </c>
      <c r="G1281" s="10">
        <v>2024</v>
      </c>
      <c r="H1281" s="11" t="s">
        <v>220</v>
      </c>
      <c r="I1281" s="10" t="s">
        <v>40</v>
      </c>
      <c r="J1281" s="11" t="s">
        <v>29</v>
      </c>
      <c r="K1281" s="10" t="s">
        <v>1895</v>
      </c>
      <c r="L1281" s="10" t="s">
        <v>81</v>
      </c>
      <c r="M1281" s="12" t="s">
        <v>1897</v>
      </c>
      <c r="N1281" s="12">
        <v>0.13</v>
      </c>
      <c r="O1281" s="11" t="s">
        <v>39</v>
      </c>
      <c r="P1281" s="11" t="s">
        <v>39</v>
      </c>
      <c r="Q1281" s="11" t="s">
        <v>39</v>
      </c>
      <c r="R1281" s="11" t="s">
        <v>37</v>
      </c>
      <c r="S1281" s="11" t="s">
        <v>37</v>
      </c>
      <c r="T1281" s="10" t="s">
        <v>28</v>
      </c>
      <c r="U1281" s="13">
        <v>75</v>
      </c>
      <c r="V1281" s="14">
        <v>6</v>
      </c>
      <c r="W1281" s="14">
        <v>0</v>
      </c>
      <c r="X1281" s="14" t="s">
        <v>28</v>
      </c>
    </row>
    <row r="1282" spans="1:24" s="15" customFormat="1" ht="42" customHeight="1" x14ac:dyDescent="0.25">
      <c r="A1282" s="53">
        <v>40.76</v>
      </c>
      <c r="B1282" s="42">
        <v>5509</v>
      </c>
      <c r="C1282" s="43" t="str">
        <f t="shared" si="29"/>
        <v>Tech Sheet</v>
      </c>
      <c r="D1282" s="44" t="s">
        <v>73</v>
      </c>
      <c r="E1282" s="48" t="s">
        <v>1903</v>
      </c>
      <c r="F1282" s="49" t="s">
        <v>1904</v>
      </c>
      <c r="G1282" s="10">
        <v>2020</v>
      </c>
      <c r="H1282" s="11" t="s">
        <v>220</v>
      </c>
      <c r="I1282" s="10" t="s">
        <v>40</v>
      </c>
      <c r="J1282" s="11" t="s">
        <v>41</v>
      </c>
      <c r="K1282" s="10" t="s">
        <v>1902</v>
      </c>
      <c r="L1282" s="10" t="s">
        <v>178</v>
      </c>
      <c r="M1282" s="12" t="s">
        <v>179</v>
      </c>
      <c r="N1282" s="12">
        <v>0.14499999999999999</v>
      </c>
      <c r="O1282" s="11" t="s">
        <v>37</v>
      </c>
      <c r="P1282" s="11" t="s">
        <v>37</v>
      </c>
      <c r="Q1282" s="11" t="s">
        <v>28</v>
      </c>
      <c r="R1282" s="11" t="s">
        <v>37</v>
      </c>
      <c r="S1282" s="11" t="s">
        <v>28</v>
      </c>
      <c r="T1282" s="10" t="s">
        <v>28</v>
      </c>
      <c r="U1282" s="13">
        <v>75</v>
      </c>
      <c r="V1282" s="14">
        <v>6</v>
      </c>
      <c r="W1282" s="14">
        <v>0</v>
      </c>
      <c r="X1282" s="14" t="s">
        <v>28</v>
      </c>
    </row>
    <row r="1283" spans="1:24" s="15" customFormat="1" ht="42" customHeight="1" x14ac:dyDescent="0.25">
      <c r="A1283" s="53">
        <v>40.909999999999997</v>
      </c>
      <c r="B1283" s="42">
        <v>4817</v>
      </c>
      <c r="C1283" s="43" t="str">
        <f t="shared" si="29"/>
        <v>Tech Sheet</v>
      </c>
      <c r="D1283" s="44" t="s">
        <v>90</v>
      </c>
      <c r="E1283" s="48" t="s">
        <v>1483</v>
      </c>
      <c r="F1283" s="49" t="s">
        <v>1485</v>
      </c>
      <c r="G1283" s="10">
        <v>2021</v>
      </c>
      <c r="H1283" s="11" t="s">
        <v>91</v>
      </c>
      <c r="I1283" s="10" t="s">
        <v>121</v>
      </c>
      <c r="J1283" s="11" t="s">
        <v>29</v>
      </c>
      <c r="K1283" s="10" t="s">
        <v>1323</v>
      </c>
      <c r="L1283" s="10" t="s">
        <v>81</v>
      </c>
      <c r="M1283" s="12" t="s">
        <v>1484</v>
      </c>
      <c r="N1283" s="12">
        <v>0.125</v>
      </c>
      <c r="O1283" s="11" t="s">
        <v>37</v>
      </c>
      <c r="P1283" s="11" t="s">
        <v>37</v>
      </c>
      <c r="Q1283" s="11" t="s">
        <v>28</v>
      </c>
      <c r="R1283" s="11" t="s">
        <v>28</v>
      </c>
      <c r="S1283" s="11" t="s">
        <v>28</v>
      </c>
      <c r="T1283" s="10" t="s">
        <v>28</v>
      </c>
      <c r="U1283" s="13">
        <v>75</v>
      </c>
      <c r="V1283" s="14">
        <v>6</v>
      </c>
      <c r="W1283" s="14">
        <v>19</v>
      </c>
      <c r="X1283" s="14" t="s">
        <v>28</v>
      </c>
    </row>
    <row r="1284" spans="1:24" s="15" customFormat="1" ht="42" customHeight="1" x14ac:dyDescent="0.25">
      <c r="A1284" s="53">
        <v>40.99</v>
      </c>
      <c r="B1284" s="42">
        <v>5476</v>
      </c>
      <c r="C1284" s="43" t="str">
        <f t="shared" si="29"/>
        <v>Tech Sheet</v>
      </c>
      <c r="D1284" s="44" t="s">
        <v>73</v>
      </c>
      <c r="E1284" s="48" t="s">
        <v>1842</v>
      </c>
      <c r="F1284" s="49" t="s">
        <v>1843</v>
      </c>
      <c r="G1284" s="10">
        <v>2023</v>
      </c>
      <c r="H1284" s="11" t="s">
        <v>98</v>
      </c>
      <c r="I1284" s="10" t="s">
        <v>40</v>
      </c>
      <c r="J1284" s="11" t="s">
        <v>29</v>
      </c>
      <c r="K1284" s="10" t="s">
        <v>1841</v>
      </c>
      <c r="L1284" s="10" t="s">
        <v>115</v>
      </c>
      <c r="M1284" s="12" t="s">
        <v>116</v>
      </c>
      <c r="N1284" s="12">
        <v>0.13500000000000001</v>
      </c>
      <c r="O1284" s="11" t="s">
        <v>37</v>
      </c>
      <c r="P1284" s="11" t="s">
        <v>37</v>
      </c>
      <c r="Q1284" s="11" t="s">
        <v>37</v>
      </c>
      <c r="R1284" s="11" t="s">
        <v>37</v>
      </c>
      <c r="S1284" s="11" t="s">
        <v>37</v>
      </c>
      <c r="T1284" s="10" t="s">
        <v>28</v>
      </c>
      <c r="U1284" s="13">
        <v>75</v>
      </c>
      <c r="V1284" s="14">
        <v>6</v>
      </c>
      <c r="W1284" s="14">
        <v>0</v>
      </c>
      <c r="X1284" s="14" t="s">
        <v>28</v>
      </c>
    </row>
    <row r="1285" spans="1:24" s="15" customFormat="1" ht="42" customHeight="1" x14ac:dyDescent="0.25">
      <c r="A1285" s="53">
        <v>40.99</v>
      </c>
      <c r="B1285" s="42">
        <v>5527</v>
      </c>
      <c r="C1285" s="43" t="str">
        <f t="shared" si="29"/>
        <v>Tech Sheet</v>
      </c>
      <c r="D1285" s="44" t="s">
        <v>251</v>
      </c>
      <c r="E1285" s="48" t="s">
        <v>1923</v>
      </c>
      <c r="F1285" s="49" t="s">
        <v>1924</v>
      </c>
      <c r="G1285" s="10">
        <v>2022</v>
      </c>
      <c r="H1285" s="11" t="s">
        <v>252</v>
      </c>
      <c r="I1285" s="10" t="s">
        <v>40</v>
      </c>
      <c r="J1285" s="11" t="s">
        <v>29</v>
      </c>
      <c r="K1285" s="10" t="s">
        <v>1918</v>
      </c>
      <c r="L1285" s="10" t="s">
        <v>205</v>
      </c>
      <c r="M1285" s="12" t="s">
        <v>206</v>
      </c>
      <c r="N1285" s="12">
        <v>7.4999999999999997E-2</v>
      </c>
      <c r="O1285" s="11" t="s">
        <v>37</v>
      </c>
      <c r="P1285" s="11" t="s">
        <v>37</v>
      </c>
      <c r="Q1285" s="11" t="s">
        <v>28</v>
      </c>
      <c r="R1285" s="11" t="s">
        <v>28</v>
      </c>
      <c r="S1285" s="11" t="s">
        <v>37</v>
      </c>
      <c r="T1285" s="10" t="s">
        <v>28</v>
      </c>
      <c r="U1285" s="13">
        <v>75</v>
      </c>
      <c r="V1285" s="14">
        <v>6</v>
      </c>
      <c r="W1285" s="14">
        <v>0</v>
      </c>
      <c r="X1285" s="14" t="s">
        <v>28</v>
      </c>
    </row>
    <row r="1286" spans="1:24" s="15" customFormat="1" ht="42" customHeight="1" x14ac:dyDescent="0.25">
      <c r="A1286" s="53">
        <v>40.99</v>
      </c>
      <c r="B1286" s="42">
        <v>5710</v>
      </c>
      <c r="C1286" s="43" t="str">
        <f t="shared" si="29"/>
        <v>Tech Sheet</v>
      </c>
      <c r="D1286" s="44" t="s">
        <v>73</v>
      </c>
      <c r="E1286" s="48" t="s">
        <v>2137</v>
      </c>
      <c r="F1286" s="49" t="s">
        <v>2138</v>
      </c>
      <c r="G1286" s="10">
        <v>2023</v>
      </c>
      <c r="H1286" s="11" t="s">
        <v>98</v>
      </c>
      <c r="I1286" s="10" t="s">
        <v>40</v>
      </c>
      <c r="J1286" s="11" t="s">
        <v>29</v>
      </c>
      <c r="K1286" s="10" t="s">
        <v>1841</v>
      </c>
      <c r="L1286" s="10" t="s">
        <v>115</v>
      </c>
      <c r="M1286" s="12" t="s">
        <v>116</v>
      </c>
      <c r="N1286" s="12">
        <v>0.13</v>
      </c>
      <c r="O1286" s="11" t="s">
        <v>37</v>
      </c>
      <c r="P1286" s="11" t="s">
        <v>37</v>
      </c>
      <c r="Q1286" s="11" t="s">
        <v>37</v>
      </c>
      <c r="R1286" s="11" t="s">
        <v>37</v>
      </c>
      <c r="S1286" s="11" t="s">
        <v>37</v>
      </c>
      <c r="T1286" s="10" t="s">
        <v>28</v>
      </c>
      <c r="U1286" s="13">
        <v>75</v>
      </c>
      <c r="V1286" s="14">
        <v>6</v>
      </c>
      <c r="W1286" s="14">
        <v>0</v>
      </c>
      <c r="X1286" s="14" t="s">
        <v>28</v>
      </c>
    </row>
    <row r="1287" spans="1:24" s="15" customFormat="1" ht="42" customHeight="1" x14ac:dyDescent="0.25">
      <c r="A1287" s="53">
        <v>41</v>
      </c>
      <c r="B1287" s="42">
        <v>1168</v>
      </c>
      <c r="C1287" s="43" t="str">
        <f t="shared" si="29"/>
        <v>Tech Sheet</v>
      </c>
      <c r="D1287" s="44" t="s">
        <v>73</v>
      </c>
      <c r="E1287" s="48" t="s">
        <v>128</v>
      </c>
      <c r="F1287" s="49" t="s">
        <v>129</v>
      </c>
      <c r="G1287" s="10">
        <v>2012</v>
      </c>
      <c r="H1287" s="11" t="s">
        <v>98</v>
      </c>
      <c r="I1287" s="10" t="s">
        <v>40</v>
      </c>
      <c r="J1287" s="11" t="s">
        <v>29</v>
      </c>
      <c r="K1287" s="10" t="s">
        <v>113</v>
      </c>
      <c r="L1287" s="10" t="s">
        <v>115</v>
      </c>
      <c r="M1287" s="12" t="s">
        <v>116</v>
      </c>
      <c r="N1287" s="12">
        <v>0.12</v>
      </c>
      <c r="O1287" s="11" t="s">
        <v>37</v>
      </c>
      <c r="P1287" s="11" t="s">
        <v>28</v>
      </c>
      <c r="Q1287" s="11" t="s">
        <v>28</v>
      </c>
      <c r="R1287" s="11" t="s">
        <v>28</v>
      </c>
      <c r="S1287" s="11" t="s">
        <v>28</v>
      </c>
      <c r="T1287" s="10" t="s">
        <v>28</v>
      </c>
      <c r="U1287" s="13">
        <v>37</v>
      </c>
      <c r="V1287" s="14">
        <v>12</v>
      </c>
      <c r="W1287" s="14">
        <v>9</v>
      </c>
      <c r="X1287" s="14" t="s">
        <v>28</v>
      </c>
    </row>
    <row r="1288" spans="1:24" s="15" customFormat="1" ht="42" customHeight="1" x14ac:dyDescent="0.25">
      <c r="A1288" s="53">
        <v>41</v>
      </c>
      <c r="B1288" s="42">
        <v>1168</v>
      </c>
      <c r="C1288" s="43" t="str">
        <f t="shared" si="29"/>
        <v>Tech Sheet</v>
      </c>
      <c r="D1288" s="44" t="s">
        <v>73</v>
      </c>
      <c r="E1288" s="48" t="s">
        <v>130</v>
      </c>
      <c r="F1288" s="49" t="s">
        <v>129</v>
      </c>
      <c r="G1288" s="10">
        <v>2014</v>
      </c>
      <c r="H1288" s="11" t="s">
        <v>98</v>
      </c>
      <c r="I1288" s="10" t="s">
        <v>40</v>
      </c>
      <c r="J1288" s="11" t="s">
        <v>29</v>
      </c>
      <c r="K1288" s="10" t="s">
        <v>113</v>
      </c>
      <c r="L1288" s="10" t="s">
        <v>115</v>
      </c>
      <c r="M1288" s="12" t="s">
        <v>116</v>
      </c>
      <c r="N1288" s="12">
        <v>0.115</v>
      </c>
      <c r="O1288" s="11" t="s">
        <v>39</v>
      </c>
      <c r="P1288" s="11" t="s">
        <v>39</v>
      </c>
      <c r="Q1288" s="11" t="s">
        <v>39</v>
      </c>
      <c r="R1288" s="11" t="s">
        <v>28</v>
      </c>
      <c r="S1288" s="11" t="s">
        <v>28</v>
      </c>
      <c r="T1288" s="10" t="s">
        <v>28</v>
      </c>
      <c r="U1288" s="13">
        <v>37</v>
      </c>
      <c r="V1288" s="14">
        <v>12</v>
      </c>
      <c r="W1288" s="14">
        <v>9</v>
      </c>
      <c r="X1288" s="14" t="s">
        <v>28</v>
      </c>
    </row>
    <row r="1289" spans="1:24" s="15" customFormat="1" ht="42" customHeight="1" x14ac:dyDescent="0.25">
      <c r="A1289" s="53">
        <v>41</v>
      </c>
      <c r="B1289" s="42">
        <v>1168</v>
      </c>
      <c r="C1289" s="43" t="str">
        <f t="shared" si="29"/>
        <v>Tech Sheet</v>
      </c>
      <c r="D1289" s="44" t="s">
        <v>73</v>
      </c>
      <c r="E1289" s="48" t="s">
        <v>131</v>
      </c>
      <c r="F1289" s="49" t="s">
        <v>129</v>
      </c>
      <c r="G1289" s="10">
        <v>2017</v>
      </c>
      <c r="H1289" s="11" t="s">
        <v>98</v>
      </c>
      <c r="I1289" s="10" t="s">
        <v>40</v>
      </c>
      <c r="J1289" s="11" t="s">
        <v>29</v>
      </c>
      <c r="K1289" s="10" t="s">
        <v>113</v>
      </c>
      <c r="L1289" s="10" t="s">
        <v>115</v>
      </c>
      <c r="M1289" s="12" t="s">
        <v>116</v>
      </c>
      <c r="N1289" s="12">
        <v>0.12</v>
      </c>
      <c r="O1289" s="11" t="s">
        <v>37</v>
      </c>
      <c r="P1289" s="11" t="s">
        <v>37</v>
      </c>
      <c r="Q1289" s="11" t="s">
        <v>28</v>
      </c>
      <c r="R1289" s="11" t="s">
        <v>28</v>
      </c>
      <c r="S1289" s="11" t="s">
        <v>28</v>
      </c>
      <c r="T1289" s="10" t="s">
        <v>28</v>
      </c>
      <c r="U1289" s="13">
        <v>37</v>
      </c>
      <c r="V1289" s="14">
        <v>12</v>
      </c>
      <c r="W1289" s="14">
        <v>9</v>
      </c>
      <c r="X1289" s="14" t="s">
        <v>28</v>
      </c>
    </row>
    <row r="1290" spans="1:24" s="15" customFormat="1" ht="42" customHeight="1" x14ac:dyDescent="0.25">
      <c r="A1290" s="53">
        <v>41.07</v>
      </c>
      <c r="B1290" s="42">
        <v>1994</v>
      </c>
      <c r="C1290" s="43" t="str">
        <f t="shared" si="29"/>
        <v>Tech Sheet</v>
      </c>
      <c r="D1290" s="44" t="s">
        <v>25</v>
      </c>
      <c r="E1290" s="48" t="s">
        <v>391</v>
      </c>
      <c r="F1290" s="49" t="s">
        <v>163</v>
      </c>
      <c r="G1290" s="10">
        <v>2022</v>
      </c>
      <c r="H1290" s="11" t="s">
        <v>158</v>
      </c>
      <c r="I1290" s="10" t="s">
        <v>40</v>
      </c>
      <c r="J1290" s="11" t="s">
        <v>41</v>
      </c>
      <c r="K1290" s="10" t="s">
        <v>159</v>
      </c>
      <c r="L1290" s="10" t="s">
        <v>161</v>
      </c>
      <c r="M1290" s="12" t="s">
        <v>162</v>
      </c>
      <c r="N1290" s="12">
        <v>0.13500000000000001</v>
      </c>
      <c r="O1290" s="11" t="s">
        <v>37</v>
      </c>
      <c r="P1290" s="11" t="s">
        <v>37</v>
      </c>
      <c r="Q1290" s="11" t="s">
        <v>28</v>
      </c>
      <c r="R1290" s="11" t="s">
        <v>37</v>
      </c>
      <c r="S1290" s="11" t="s">
        <v>28</v>
      </c>
      <c r="T1290" s="10" t="s">
        <v>28</v>
      </c>
      <c r="U1290" s="13">
        <v>150</v>
      </c>
      <c r="V1290" s="14">
        <v>6</v>
      </c>
      <c r="W1290" s="14">
        <v>12</v>
      </c>
      <c r="X1290" s="14" t="s">
        <v>28</v>
      </c>
    </row>
    <row r="1291" spans="1:24" s="15" customFormat="1" ht="42" customHeight="1" x14ac:dyDescent="0.25">
      <c r="A1291" s="53">
        <v>41.07</v>
      </c>
      <c r="B1291" s="42">
        <v>1994</v>
      </c>
      <c r="C1291" s="43" t="str">
        <f t="shared" si="29"/>
        <v>Tech Sheet</v>
      </c>
      <c r="D1291" s="44" t="s">
        <v>25</v>
      </c>
      <c r="E1291" s="48" t="s">
        <v>391</v>
      </c>
      <c r="F1291" s="49" t="s">
        <v>163</v>
      </c>
      <c r="G1291" s="10">
        <v>2024</v>
      </c>
      <c r="H1291" s="11" t="s">
        <v>158</v>
      </c>
      <c r="I1291" s="10" t="s">
        <v>40</v>
      </c>
      <c r="J1291" s="11" t="s">
        <v>41</v>
      </c>
      <c r="K1291" s="10" t="s">
        <v>159</v>
      </c>
      <c r="L1291" s="10" t="s">
        <v>161</v>
      </c>
      <c r="M1291" s="12" t="s">
        <v>162</v>
      </c>
      <c r="N1291" s="12">
        <v>0.13500000000000001</v>
      </c>
      <c r="O1291" s="11" t="s">
        <v>37</v>
      </c>
      <c r="P1291" s="11" t="s">
        <v>37</v>
      </c>
      <c r="Q1291" s="11" t="s">
        <v>28</v>
      </c>
      <c r="R1291" s="11" t="s">
        <v>37</v>
      </c>
      <c r="S1291" s="11" t="s">
        <v>28</v>
      </c>
      <c r="T1291" s="10" t="s">
        <v>28</v>
      </c>
      <c r="U1291" s="13">
        <v>150</v>
      </c>
      <c r="V1291" s="14">
        <v>6</v>
      </c>
      <c r="W1291" s="14">
        <v>12</v>
      </c>
      <c r="X1291" s="14" t="s">
        <v>28</v>
      </c>
    </row>
    <row r="1292" spans="1:24" s="15" customFormat="1" ht="42" customHeight="1" x14ac:dyDescent="0.25">
      <c r="A1292" s="53">
        <v>41.1</v>
      </c>
      <c r="B1292" s="42">
        <v>4544</v>
      </c>
      <c r="C1292" s="43" t="str">
        <f t="shared" si="29"/>
        <v>Tech Sheet</v>
      </c>
      <c r="D1292" s="44" t="s">
        <v>90</v>
      </c>
      <c r="E1292" s="48" t="s">
        <v>1354</v>
      </c>
      <c r="F1292" s="49" t="s">
        <v>1355</v>
      </c>
      <c r="G1292" s="10">
        <v>2022</v>
      </c>
      <c r="H1292" s="11" t="s">
        <v>138</v>
      </c>
      <c r="I1292" s="10" t="s">
        <v>40</v>
      </c>
      <c r="J1292" s="11" t="s">
        <v>29</v>
      </c>
      <c r="K1292" s="10" t="s">
        <v>920</v>
      </c>
      <c r="L1292" s="10" t="s">
        <v>849</v>
      </c>
      <c r="M1292" s="12" t="s">
        <v>850</v>
      </c>
      <c r="N1292" s="12">
        <v>0.125</v>
      </c>
      <c r="O1292" s="11" t="s">
        <v>37</v>
      </c>
      <c r="P1292" s="11" t="s">
        <v>37</v>
      </c>
      <c r="Q1292" s="11" t="s">
        <v>28</v>
      </c>
      <c r="R1292" s="11" t="s">
        <v>37</v>
      </c>
      <c r="S1292" s="11" t="s">
        <v>28</v>
      </c>
      <c r="T1292" s="10" t="s">
        <v>28</v>
      </c>
      <c r="U1292" s="13">
        <v>75</v>
      </c>
      <c r="V1292" s="14">
        <v>6</v>
      </c>
      <c r="W1292" s="14">
        <v>16</v>
      </c>
      <c r="X1292" s="14" t="s">
        <v>28</v>
      </c>
    </row>
    <row r="1293" spans="1:24" s="15" customFormat="1" ht="42" customHeight="1" x14ac:dyDescent="0.25">
      <c r="A1293" s="53">
        <v>41.1</v>
      </c>
      <c r="B1293" s="42">
        <v>4544</v>
      </c>
      <c r="C1293" s="43" t="str">
        <f t="shared" si="29"/>
        <v>Tech Sheet</v>
      </c>
      <c r="D1293" s="44" t="s">
        <v>90</v>
      </c>
      <c r="E1293" s="48" t="s">
        <v>1354</v>
      </c>
      <c r="F1293" s="49" t="s">
        <v>1356</v>
      </c>
      <c r="G1293" s="10">
        <v>2023</v>
      </c>
      <c r="H1293" s="11" t="s">
        <v>138</v>
      </c>
      <c r="I1293" s="10" t="s">
        <v>40</v>
      </c>
      <c r="J1293" s="11" t="s">
        <v>29</v>
      </c>
      <c r="K1293" s="10" t="s">
        <v>920</v>
      </c>
      <c r="L1293" s="10" t="s">
        <v>849</v>
      </c>
      <c r="M1293" s="12" t="s">
        <v>850</v>
      </c>
      <c r="N1293" s="12">
        <v>0.13500000000000001</v>
      </c>
      <c r="O1293" s="11" t="s">
        <v>39</v>
      </c>
      <c r="P1293" s="11" t="s">
        <v>39</v>
      </c>
      <c r="Q1293" s="11" t="s">
        <v>39</v>
      </c>
      <c r="R1293" s="11" t="s">
        <v>37</v>
      </c>
      <c r="S1293" s="11" t="s">
        <v>28</v>
      </c>
      <c r="T1293" s="10" t="s">
        <v>28</v>
      </c>
      <c r="U1293" s="13">
        <v>75</v>
      </c>
      <c r="V1293" s="14">
        <v>6</v>
      </c>
      <c r="W1293" s="14">
        <v>16</v>
      </c>
      <c r="X1293" s="14" t="s">
        <v>28</v>
      </c>
    </row>
    <row r="1294" spans="1:24" s="15" customFormat="1" ht="42" customHeight="1" x14ac:dyDescent="0.25">
      <c r="A1294" s="53">
        <v>41.1</v>
      </c>
      <c r="B1294" s="42">
        <v>6290</v>
      </c>
      <c r="C1294" s="43" t="str">
        <f t="shared" si="29"/>
        <v>Tech Sheet</v>
      </c>
      <c r="D1294" s="44" t="s">
        <v>73</v>
      </c>
      <c r="E1294" s="48" t="s">
        <v>2391</v>
      </c>
      <c r="F1294" s="49" t="s">
        <v>2392</v>
      </c>
      <c r="G1294" s="10">
        <v>2022</v>
      </c>
      <c r="H1294" s="11" t="s">
        <v>220</v>
      </c>
      <c r="I1294" s="10" t="s">
        <v>40</v>
      </c>
      <c r="J1294" s="11" t="s">
        <v>41</v>
      </c>
      <c r="K1294" s="10" t="s">
        <v>2307</v>
      </c>
      <c r="L1294" s="10" t="s">
        <v>178</v>
      </c>
      <c r="M1294" s="12" t="s">
        <v>179</v>
      </c>
      <c r="N1294" s="12">
        <v>0.14000000000000001</v>
      </c>
      <c r="O1294" s="11" t="s">
        <v>28</v>
      </c>
      <c r="P1294" s="11" t="s">
        <v>28</v>
      </c>
      <c r="Q1294" s="11" t="s">
        <v>28</v>
      </c>
      <c r="R1294" s="11" t="s">
        <v>28</v>
      </c>
      <c r="S1294" s="11" t="s">
        <v>28</v>
      </c>
      <c r="T1294" s="10" t="s">
        <v>28</v>
      </c>
      <c r="U1294" s="13">
        <v>75</v>
      </c>
      <c r="V1294" s="14">
        <v>6</v>
      </c>
      <c r="W1294" s="14">
        <v>0</v>
      </c>
      <c r="X1294" s="14" t="s">
        <v>28</v>
      </c>
    </row>
    <row r="1295" spans="1:24" s="15" customFormat="1" ht="42" customHeight="1" x14ac:dyDescent="0.25">
      <c r="A1295" s="53">
        <v>41.24</v>
      </c>
      <c r="B1295" s="42">
        <v>6290</v>
      </c>
      <c r="C1295" s="43" t="str">
        <f t="shared" si="29"/>
        <v>Tech Sheet</v>
      </c>
      <c r="D1295" s="44" t="s">
        <v>73</v>
      </c>
      <c r="E1295" s="48" t="s">
        <v>2391</v>
      </c>
      <c r="F1295" s="49" t="s">
        <v>2392</v>
      </c>
      <c r="G1295" s="10">
        <v>2024</v>
      </c>
      <c r="H1295" s="11" t="s">
        <v>220</v>
      </c>
      <c r="I1295" s="10" t="s">
        <v>40</v>
      </c>
      <c r="J1295" s="11" t="s">
        <v>41</v>
      </c>
      <c r="K1295" s="10" t="s">
        <v>2307</v>
      </c>
      <c r="L1295" s="10" t="s">
        <v>178</v>
      </c>
      <c r="M1295" s="12" t="s">
        <v>179</v>
      </c>
      <c r="N1295" s="12">
        <v>0.14000000000000001</v>
      </c>
      <c r="O1295" s="11" t="s">
        <v>39</v>
      </c>
      <c r="P1295" s="11" t="s">
        <v>39</v>
      </c>
      <c r="Q1295" s="11" t="s">
        <v>39</v>
      </c>
      <c r="R1295" s="11" t="s">
        <v>28</v>
      </c>
      <c r="S1295" s="11" t="s">
        <v>28</v>
      </c>
      <c r="T1295" s="10" t="s">
        <v>28</v>
      </c>
      <c r="U1295" s="13">
        <v>75</v>
      </c>
      <c r="V1295" s="14">
        <v>6</v>
      </c>
      <c r="W1295" s="14">
        <v>0</v>
      </c>
      <c r="X1295" s="14" t="s">
        <v>28</v>
      </c>
    </row>
    <row r="1296" spans="1:24" s="15" customFormat="1" ht="42" customHeight="1" x14ac:dyDescent="0.25">
      <c r="A1296" s="53">
        <v>41.45</v>
      </c>
      <c r="B1296" s="42">
        <v>6336</v>
      </c>
      <c r="C1296" s="43" t="str">
        <f t="shared" si="29"/>
        <v>Tech Sheet</v>
      </c>
      <c r="D1296" s="44" t="s">
        <v>73</v>
      </c>
      <c r="E1296" s="48" t="s">
        <v>2402</v>
      </c>
      <c r="F1296" s="49" t="s">
        <v>2403</v>
      </c>
      <c r="G1296" s="10">
        <v>2022</v>
      </c>
      <c r="H1296" s="11" t="s">
        <v>220</v>
      </c>
      <c r="I1296" s="10" t="s">
        <v>40</v>
      </c>
      <c r="J1296" s="11" t="s">
        <v>29</v>
      </c>
      <c r="K1296" s="10" t="s">
        <v>2401</v>
      </c>
      <c r="L1296" s="10" t="s">
        <v>81</v>
      </c>
      <c r="M1296" s="12" t="s">
        <v>82</v>
      </c>
      <c r="N1296" s="12">
        <v>0.13</v>
      </c>
      <c r="O1296" s="11" t="s">
        <v>39</v>
      </c>
      <c r="P1296" s="11" t="s">
        <v>39</v>
      </c>
      <c r="Q1296" s="11" t="s">
        <v>39</v>
      </c>
      <c r="R1296" s="11" t="s">
        <v>37</v>
      </c>
      <c r="S1296" s="11" t="s">
        <v>28</v>
      </c>
      <c r="T1296" s="10" t="s">
        <v>28</v>
      </c>
      <c r="U1296" s="13">
        <v>75</v>
      </c>
      <c r="V1296" s="14">
        <v>6</v>
      </c>
      <c r="W1296" s="14">
        <v>0</v>
      </c>
      <c r="X1296" s="14" t="s">
        <v>28</v>
      </c>
    </row>
    <row r="1297" spans="1:24" s="15" customFormat="1" ht="42" customHeight="1" x14ac:dyDescent="0.25">
      <c r="A1297" s="53">
        <v>41.45</v>
      </c>
      <c r="B1297" s="42">
        <v>6336</v>
      </c>
      <c r="C1297" s="43" t="str">
        <f t="shared" si="29"/>
        <v>Tech Sheet</v>
      </c>
      <c r="D1297" s="44" t="s">
        <v>73</v>
      </c>
      <c r="E1297" s="48" t="s">
        <v>2402</v>
      </c>
      <c r="F1297" s="49" t="s">
        <v>2403</v>
      </c>
      <c r="G1297" s="10">
        <v>2023</v>
      </c>
      <c r="H1297" s="11" t="s">
        <v>220</v>
      </c>
      <c r="I1297" s="10" t="s">
        <v>40</v>
      </c>
      <c r="J1297" s="11" t="s">
        <v>29</v>
      </c>
      <c r="K1297" s="10" t="s">
        <v>2401</v>
      </c>
      <c r="L1297" s="10" t="s">
        <v>81</v>
      </c>
      <c r="M1297" s="12" t="s">
        <v>82</v>
      </c>
      <c r="N1297" s="12">
        <v>0.13</v>
      </c>
      <c r="O1297" s="11" t="s">
        <v>37</v>
      </c>
      <c r="P1297" s="11" t="s">
        <v>28</v>
      </c>
      <c r="Q1297" s="11" t="s">
        <v>28</v>
      </c>
      <c r="R1297" s="11" t="s">
        <v>37</v>
      </c>
      <c r="S1297" s="11" t="s">
        <v>28</v>
      </c>
      <c r="T1297" s="10" t="s">
        <v>28</v>
      </c>
      <c r="U1297" s="13">
        <v>75</v>
      </c>
      <c r="V1297" s="14">
        <v>6</v>
      </c>
      <c r="W1297" s="14">
        <v>0</v>
      </c>
      <c r="X1297" s="14" t="s">
        <v>28</v>
      </c>
    </row>
    <row r="1298" spans="1:24" s="15" customFormat="1" ht="42" customHeight="1" x14ac:dyDescent="0.25">
      <c r="A1298" s="53">
        <v>41.45</v>
      </c>
      <c r="B1298" s="42">
        <v>6336</v>
      </c>
      <c r="C1298" s="43" t="str">
        <f t="shared" si="29"/>
        <v>Tech Sheet</v>
      </c>
      <c r="D1298" s="44" t="s">
        <v>73</v>
      </c>
      <c r="E1298" s="48" t="s">
        <v>2402</v>
      </c>
      <c r="F1298" s="49" t="s">
        <v>2403</v>
      </c>
      <c r="G1298" s="10">
        <v>2024</v>
      </c>
      <c r="H1298" s="11" t="s">
        <v>220</v>
      </c>
      <c r="I1298" s="10" t="s">
        <v>40</v>
      </c>
      <c r="J1298" s="11" t="s">
        <v>29</v>
      </c>
      <c r="K1298" s="10" t="s">
        <v>2401</v>
      </c>
      <c r="L1298" s="10" t="s">
        <v>81</v>
      </c>
      <c r="M1298" s="12" t="s">
        <v>82</v>
      </c>
      <c r="N1298" s="12">
        <v>0.13</v>
      </c>
      <c r="O1298" s="11" t="s">
        <v>39</v>
      </c>
      <c r="P1298" s="11" t="s">
        <v>39</v>
      </c>
      <c r="Q1298" s="11" t="s">
        <v>39</v>
      </c>
      <c r="R1298" s="11" t="s">
        <v>37</v>
      </c>
      <c r="S1298" s="11" t="s">
        <v>28</v>
      </c>
      <c r="T1298" s="10" t="s">
        <v>28</v>
      </c>
      <c r="U1298" s="13">
        <v>75</v>
      </c>
      <c r="V1298" s="14">
        <v>6</v>
      </c>
      <c r="W1298" s="14">
        <v>0</v>
      </c>
      <c r="X1298" s="14" t="s">
        <v>28</v>
      </c>
    </row>
    <row r="1299" spans="1:24" s="15" customFormat="1" ht="42" customHeight="1" x14ac:dyDescent="0.25">
      <c r="A1299" s="53">
        <v>41.5</v>
      </c>
      <c r="B1299" s="42">
        <v>6492</v>
      </c>
      <c r="C1299" s="43" t="str">
        <f t="shared" si="29"/>
        <v>Tech Sheet</v>
      </c>
      <c r="D1299" s="44" t="s">
        <v>73</v>
      </c>
      <c r="E1299" s="48" t="s">
        <v>2436</v>
      </c>
      <c r="F1299" s="49" t="s">
        <v>2437</v>
      </c>
      <c r="G1299" s="10">
        <v>2020</v>
      </c>
      <c r="H1299" s="11" t="s">
        <v>98</v>
      </c>
      <c r="I1299" s="10" t="s">
        <v>40</v>
      </c>
      <c r="J1299" s="11" t="s">
        <v>29</v>
      </c>
      <c r="K1299" s="10" t="s">
        <v>1841</v>
      </c>
      <c r="L1299" s="10" t="s">
        <v>115</v>
      </c>
      <c r="M1299" s="12" t="s">
        <v>116</v>
      </c>
      <c r="N1299" s="12">
        <v>0.13</v>
      </c>
      <c r="O1299" s="11" t="s">
        <v>37</v>
      </c>
      <c r="P1299" s="11" t="s">
        <v>37</v>
      </c>
      <c r="Q1299" s="11" t="s">
        <v>37</v>
      </c>
      <c r="R1299" s="11" t="s">
        <v>37</v>
      </c>
      <c r="S1299" s="11" t="s">
        <v>37</v>
      </c>
      <c r="T1299" s="10" t="s">
        <v>28</v>
      </c>
      <c r="U1299" s="13">
        <v>75</v>
      </c>
      <c r="V1299" s="14">
        <v>6</v>
      </c>
      <c r="W1299" s="14">
        <v>0</v>
      </c>
      <c r="X1299" s="14" t="s">
        <v>28</v>
      </c>
    </row>
    <row r="1300" spans="1:24" s="15" customFormat="1" ht="42" customHeight="1" x14ac:dyDescent="0.25">
      <c r="A1300" s="53">
        <v>41.75</v>
      </c>
      <c r="B1300" s="42">
        <v>1424</v>
      </c>
      <c r="C1300" s="43" t="str">
        <f t="shared" si="29"/>
        <v>Tech Sheet</v>
      </c>
      <c r="D1300" s="44" t="s">
        <v>73</v>
      </c>
      <c r="E1300" s="48" t="s">
        <v>247</v>
      </c>
      <c r="F1300" s="49" t="s">
        <v>250</v>
      </c>
      <c r="G1300" s="10">
        <v>2016</v>
      </c>
      <c r="H1300" s="11" t="s">
        <v>245</v>
      </c>
      <c r="I1300" s="10" t="s">
        <v>40</v>
      </c>
      <c r="J1300" s="11" t="s">
        <v>41</v>
      </c>
      <c r="K1300" s="10" t="s">
        <v>246</v>
      </c>
      <c r="L1300" s="10" t="s">
        <v>248</v>
      </c>
      <c r="M1300" s="12" t="s">
        <v>249</v>
      </c>
      <c r="N1300" s="12">
        <v>0.14499999999999999</v>
      </c>
      <c r="O1300" s="11" t="s">
        <v>37</v>
      </c>
      <c r="P1300" s="11" t="s">
        <v>37</v>
      </c>
      <c r="Q1300" s="11" t="s">
        <v>28</v>
      </c>
      <c r="R1300" s="11" t="s">
        <v>37</v>
      </c>
      <c r="S1300" s="11" t="s">
        <v>28</v>
      </c>
      <c r="T1300" s="10" t="s">
        <v>28</v>
      </c>
      <c r="U1300" s="13">
        <v>75</v>
      </c>
      <c r="V1300" s="14">
        <v>12</v>
      </c>
      <c r="W1300" s="14">
        <v>12</v>
      </c>
      <c r="X1300" s="14" t="s">
        <v>28</v>
      </c>
    </row>
    <row r="1301" spans="1:24" s="15" customFormat="1" ht="42" customHeight="1" x14ac:dyDescent="0.25">
      <c r="A1301" s="53">
        <v>41.75</v>
      </c>
      <c r="B1301" s="42">
        <v>1424</v>
      </c>
      <c r="C1301" s="43" t="str">
        <f t="shared" si="29"/>
        <v>Tech Sheet</v>
      </c>
      <c r="D1301" s="44" t="s">
        <v>73</v>
      </c>
      <c r="E1301" s="48" t="s">
        <v>247</v>
      </c>
      <c r="F1301" s="49" t="s">
        <v>250</v>
      </c>
      <c r="G1301" s="10">
        <v>2017</v>
      </c>
      <c r="H1301" s="11" t="s">
        <v>245</v>
      </c>
      <c r="I1301" s="10" t="s">
        <v>40</v>
      </c>
      <c r="J1301" s="11" t="s">
        <v>41</v>
      </c>
      <c r="K1301" s="10" t="s">
        <v>246</v>
      </c>
      <c r="L1301" s="10" t="s">
        <v>248</v>
      </c>
      <c r="M1301" s="12" t="s">
        <v>249</v>
      </c>
      <c r="N1301" s="12">
        <v>0.14499999999999999</v>
      </c>
      <c r="O1301" s="11" t="s">
        <v>39</v>
      </c>
      <c r="P1301" s="11" t="s">
        <v>39</v>
      </c>
      <c r="Q1301" s="11" t="s">
        <v>39</v>
      </c>
      <c r="R1301" s="11" t="s">
        <v>37</v>
      </c>
      <c r="S1301" s="11" t="s">
        <v>28</v>
      </c>
      <c r="T1301" s="10" t="s">
        <v>28</v>
      </c>
      <c r="U1301" s="13">
        <v>75</v>
      </c>
      <c r="V1301" s="14">
        <v>12</v>
      </c>
      <c r="W1301" s="14">
        <v>12</v>
      </c>
      <c r="X1301" s="14" t="s">
        <v>28</v>
      </c>
    </row>
    <row r="1302" spans="1:24" s="15" customFormat="1" ht="42" customHeight="1" x14ac:dyDescent="0.25">
      <c r="A1302" s="53">
        <v>41.75</v>
      </c>
      <c r="B1302" s="42">
        <v>1424</v>
      </c>
      <c r="C1302" s="43" t="str">
        <f t="shared" si="29"/>
        <v>Tech Sheet</v>
      </c>
      <c r="D1302" s="44" t="s">
        <v>73</v>
      </c>
      <c r="E1302" s="48" t="s">
        <v>247</v>
      </c>
      <c r="F1302" s="49" t="s">
        <v>250</v>
      </c>
      <c r="G1302" s="10">
        <v>2018</v>
      </c>
      <c r="H1302" s="11" t="s">
        <v>245</v>
      </c>
      <c r="I1302" s="10" t="s">
        <v>40</v>
      </c>
      <c r="J1302" s="11" t="s">
        <v>41</v>
      </c>
      <c r="K1302" s="10" t="s">
        <v>246</v>
      </c>
      <c r="L1302" s="10" t="s">
        <v>248</v>
      </c>
      <c r="M1302" s="12" t="s">
        <v>249</v>
      </c>
      <c r="N1302" s="12">
        <v>0.14000000000000001</v>
      </c>
      <c r="O1302" s="11" t="s">
        <v>39</v>
      </c>
      <c r="P1302" s="11" t="s">
        <v>39</v>
      </c>
      <c r="Q1302" s="11" t="s">
        <v>39</v>
      </c>
      <c r="R1302" s="11" t="s">
        <v>37</v>
      </c>
      <c r="S1302" s="11" t="s">
        <v>28</v>
      </c>
      <c r="T1302" s="10" t="s">
        <v>28</v>
      </c>
      <c r="U1302" s="13">
        <v>75</v>
      </c>
      <c r="V1302" s="14">
        <v>12</v>
      </c>
      <c r="W1302" s="14">
        <v>12</v>
      </c>
      <c r="X1302" s="14" t="s">
        <v>28</v>
      </c>
    </row>
    <row r="1303" spans="1:24" s="15" customFormat="1" ht="42" customHeight="1" x14ac:dyDescent="0.25">
      <c r="A1303" s="53">
        <v>41.75</v>
      </c>
      <c r="B1303" s="42">
        <v>1424</v>
      </c>
      <c r="C1303" s="43" t="str">
        <f t="shared" si="29"/>
        <v>Tech Sheet</v>
      </c>
      <c r="D1303" s="44" t="s">
        <v>73</v>
      </c>
      <c r="E1303" s="48" t="s">
        <v>247</v>
      </c>
      <c r="F1303" s="49" t="s">
        <v>250</v>
      </c>
      <c r="G1303" s="10">
        <v>2020</v>
      </c>
      <c r="H1303" s="11" t="s">
        <v>245</v>
      </c>
      <c r="I1303" s="10" t="s">
        <v>40</v>
      </c>
      <c r="J1303" s="11" t="s">
        <v>41</v>
      </c>
      <c r="K1303" s="10" t="s">
        <v>246</v>
      </c>
      <c r="L1303" s="10" t="s">
        <v>248</v>
      </c>
      <c r="M1303" s="12" t="s">
        <v>249</v>
      </c>
      <c r="N1303" s="12">
        <v>0.14000000000000001</v>
      </c>
      <c r="O1303" s="11" t="s">
        <v>39</v>
      </c>
      <c r="P1303" s="11" t="s">
        <v>39</v>
      </c>
      <c r="Q1303" s="11" t="s">
        <v>39</v>
      </c>
      <c r="R1303" s="11" t="s">
        <v>37</v>
      </c>
      <c r="S1303" s="11" t="s">
        <v>28</v>
      </c>
      <c r="T1303" s="10" t="s">
        <v>28</v>
      </c>
      <c r="U1303" s="13">
        <v>75</v>
      </c>
      <c r="V1303" s="14">
        <v>12</v>
      </c>
      <c r="W1303" s="14">
        <v>12</v>
      </c>
      <c r="X1303" s="14" t="s">
        <v>28</v>
      </c>
    </row>
    <row r="1304" spans="1:24" s="15" customFormat="1" ht="42" customHeight="1" x14ac:dyDescent="0.25">
      <c r="A1304" s="53">
        <v>41.8</v>
      </c>
      <c r="B1304" s="42">
        <v>1707</v>
      </c>
      <c r="C1304" s="43" t="str">
        <f t="shared" si="29"/>
        <v>Tech Sheet</v>
      </c>
      <c r="D1304" s="44" t="s">
        <v>90</v>
      </c>
      <c r="E1304" s="48" t="s">
        <v>312</v>
      </c>
      <c r="F1304" s="49" t="s">
        <v>315</v>
      </c>
      <c r="G1304" s="10">
        <v>2024</v>
      </c>
      <c r="H1304" s="11" t="s">
        <v>146</v>
      </c>
      <c r="I1304" s="10" t="s">
        <v>40</v>
      </c>
      <c r="J1304" s="11" t="s">
        <v>29</v>
      </c>
      <c r="K1304" s="10" t="s">
        <v>311</v>
      </c>
      <c r="L1304" s="10" t="s">
        <v>313</v>
      </c>
      <c r="M1304" s="12" t="s">
        <v>314</v>
      </c>
      <c r="N1304" s="12">
        <v>0.14000000000000001</v>
      </c>
      <c r="O1304" s="11" t="s">
        <v>37</v>
      </c>
      <c r="P1304" s="11" t="s">
        <v>37</v>
      </c>
      <c r="Q1304" s="11" t="s">
        <v>28</v>
      </c>
      <c r="R1304" s="11" t="s">
        <v>37</v>
      </c>
      <c r="S1304" s="11" t="s">
        <v>37</v>
      </c>
      <c r="T1304" s="10" t="s">
        <v>28</v>
      </c>
      <c r="U1304" s="13">
        <v>75</v>
      </c>
      <c r="V1304" s="14">
        <v>6</v>
      </c>
      <c r="W1304" s="14">
        <v>12</v>
      </c>
      <c r="X1304" s="14" t="s">
        <v>28</v>
      </c>
    </row>
    <row r="1305" spans="1:24" s="15" customFormat="1" ht="42" customHeight="1" x14ac:dyDescent="0.25">
      <c r="A1305" s="53">
        <v>41.8</v>
      </c>
      <c r="B1305" s="42">
        <v>1708</v>
      </c>
      <c r="C1305" s="43"/>
      <c r="D1305" s="44" t="s">
        <v>90</v>
      </c>
      <c r="E1305" s="48" t="s">
        <v>316</v>
      </c>
      <c r="F1305" s="49" t="s">
        <v>319</v>
      </c>
      <c r="G1305" s="10">
        <v>2024</v>
      </c>
      <c r="H1305" s="11" t="s">
        <v>146</v>
      </c>
      <c r="I1305" s="10" t="s">
        <v>40</v>
      </c>
      <c r="J1305" s="11" t="s">
        <v>29</v>
      </c>
      <c r="K1305" s="10" t="s">
        <v>311</v>
      </c>
      <c r="L1305" s="10" t="s">
        <v>317</v>
      </c>
      <c r="M1305" s="12" t="s">
        <v>318</v>
      </c>
      <c r="N1305" s="12">
        <v>0.13500000000000001</v>
      </c>
      <c r="O1305" s="11" t="s">
        <v>37</v>
      </c>
      <c r="P1305" s="11" t="s">
        <v>37</v>
      </c>
      <c r="Q1305" s="11" t="s">
        <v>28</v>
      </c>
      <c r="R1305" s="11" t="s">
        <v>37</v>
      </c>
      <c r="S1305" s="11" t="s">
        <v>37</v>
      </c>
      <c r="T1305" s="10" t="s">
        <v>28</v>
      </c>
      <c r="U1305" s="13">
        <v>75</v>
      </c>
      <c r="V1305" s="14">
        <v>6</v>
      </c>
      <c r="W1305" s="14">
        <v>12</v>
      </c>
      <c r="X1305" s="14" t="s">
        <v>28</v>
      </c>
    </row>
    <row r="1306" spans="1:24" s="15" customFormat="1" ht="42" customHeight="1" x14ac:dyDescent="0.25">
      <c r="A1306" s="53">
        <v>41.8</v>
      </c>
      <c r="B1306" s="42">
        <v>1709</v>
      </c>
      <c r="C1306" s="43" t="str">
        <f t="shared" ref="C1306:C1337" si="30">HYPERLINK("http://www.alliancewine.com/-"&amp;IF(UPPER(G1306)="N/V",0,G1306)&amp;"-"&amp;B1306,"Tech Sheet")</f>
        <v>Tech Sheet</v>
      </c>
      <c r="D1306" s="44" t="s">
        <v>90</v>
      </c>
      <c r="E1306" s="48" t="s">
        <v>320</v>
      </c>
      <c r="F1306" s="49" t="s">
        <v>323</v>
      </c>
      <c r="G1306" s="10">
        <v>2023</v>
      </c>
      <c r="H1306" s="11" t="s">
        <v>146</v>
      </c>
      <c r="I1306" s="10" t="s">
        <v>40</v>
      </c>
      <c r="J1306" s="11" t="s">
        <v>29</v>
      </c>
      <c r="K1306" s="10" t="s">
        <v>311</v>
      </c>
      <c r="L1306" s="10" t="s">
        <v>321</v>
      </c>
      <c r="M1306" s="12" t="s">
        <v>322</v>
      </c>
      <c r="N1306" s="12">
        <v>0.13500000000000001</v>
      </c>
      <c r="O1306" s="11" t="s">
        <v>37</v>
      </c>
      <c r="P1306" s="11" t="s">
        <v>37</v>
      </c>
      <c r="Q1306" s="11" t="s">
        <v>28</v>
      </c>
      <c r="R1306" s="11" t="s">
        <v>37</v>
      </c>
      <c r="S1306" s="11" t="s">
        <v>37</v>
      </c>
      <c r="T1306" s="10" t="s">
        <v>28</v>
      </c>
      <c r="U1306" s="13">
        <v>75</v>
      </c>
      <c r="V1306" s="14">
        <v>6</v>
      </c>
      <c r="W1306" s="14">
        <v>12</v>
      </c>
      <c r="X1306" s="14" t="s">
        <v>28</v>
      </c>
    </row>
    <row r="1307" spans="1:24" s="15" customFormat="1" ht="42" customHeight="1" x14ac:dyDescent="0.25">
      <c r="A1307" s="53">
        <v>41.8</v>
      </c>
      <c r="B1307" s="42">
        <v>1709</v>
      </c>
      <c r="C1307" s="43" t="str">
        <f t="shared" si="30"/>
        <v>Tech Sheet</v>
      </c>
      <c r="D1307" s="44" t="s">
        <v>90</v>
      </c>
      <c r="E1307" s="48" t="s">
        <v>320</v>
      </c>
      <c r="F1307" s="49" t="s">
        <v>323</v>
      </c>
      <c r="G1307" s="10">
        <v>2024</v>
      </c>
      <c r="H1307" s="11" t="s">
        <v>146</v>
      </c>
      <c r="I1307" s="10" t="s">
        <v>40</v>
      </c>
      <c r="J1307" s="11" t="s">
        <v>29</v>
      </c>
      <c r="K1307" s="10" t="s">
        <v>311</v>
      </c>
      <c r="L1307" s="10" t="s">
        <v>321</v>
      </c>
      <c r="M1307" s="12" t="s">
        <v>322</v>
      </c>
      <c r="N1307" s="12">
        <v>0.13</v>
      </c>
      <c r="O1307" s="11" t="s">
        <v>37</v>
      </c>
      <c r="P1307" s="11" t="s">
        <v>37</v>
      </c>
      <c r="Q1307" s="11" t="s">
        <v>28</v>
      </c>
      <c r="R1307" s="11" t="s">
        <v>37</v>
      </c>
      <c r="S1307" s="11" t="s">
        <v>37</v>
      </c>
      <c r="T1307" s="10" t="s">
        <v>28</v>
      </c>
      <c r="U1307" s="13">
        <v>75</v>
      </c>
      <c r="V1307" s="14">
        <v>6</v>
      </c>
      <c r="W1307" s="14">
        <v>12</v>
      </c>
      <c r="X1307" s="14" t="s">
        <v>28</v>
      </c>
    </row>
    <row r="1308" spans="1:24" s="15" customFormat="1" ht="42" customHeight="1" x14ac:dyDescent="0.25">
      <c r="A1308" s="53">
        <v>41.8</v>
      </c>
      <c r="B1308" s="42">
        <v>1711</v>
      </c>
      <c r="C1308" s="43" t="str">
        <f t="shared" si="30"/>
        <v>Tech Sheet</v>
      </c>
      <c r="D1308" s="44" t="s">
        <v>90</v>
      </c>
      <c r="E1308" s="48" t="s">
        <v>324</v>
      </c>
      <c r="F1308" s="49" t="s">
        <v>327</v>
      </c>
      <c r="G1308" s="10">
        <v>2024</v>
      </c>
      <c r="H1308" s="11" t="s">
        <v>146</v>
      </c>
      <c r="I1308" s="10" t="s">
        <v>40</v>
      </c>
      <c r="J1308" s="11" t="s">
        <v>29</v>
      </c>
      <c r="K1308" s="10" t="s">
        <v>311</v>
      </c>
      <c r="L1308" s="10" t="s">
        <v>325</v>
      </c>
      <c r="M1308" s="12" t="s">
        <v>326</v>
      </c>
      <c r="N1308" s="12">
        <v>0.14000000000000001</v>
      </c>
      <c r="O1308" s="11" t="s">
        <v>37</v>
      </c>
      <c r="P1308" s="11" t="s">
        <v>37</v>
      </c>
      <c r="Q1308" s="11" t="s">
        <v>28</v>
      </c>
      <c r="R1308" s="11" t="s">
        <v>37</v>
      </c>
      <c r="S1308" s="11" t="s">
        <v>37</v>
      </c>
      <c r="T1308" s="10" t="s">
        <v>28</v>
      </c>
      <c r="U1308" s="13">
        <v>75</v>
      </c>
      <c r="V1308" s="14">
        <v>6</v>
      </c>
      <c r="W1308" s="14">
        <v>12</v>
      </c>
      <c r="X1308" s="14" t="s">
        <v>28</v>
      </c>
    </row>
    <row r="1309" spans="1:24" s="15" customFormat="1" ht="42" customHeight="1" x14ac:dyDescent="0.25">
      <c r="A1309" s="53">
        <v>41.99</v>
      </c>
      <c r="B1309" s="42">
        <v>2488</v>
      </c>
      <c r="C1309" s="43" t="str">
        <f t="shared" si="30"/>
        <v>Tech Sheet</v>
      </c>
      <c r="D1309" s="44" t="s">
        <v>73</v>
      </c>
      <c r="E1309" s="48" t="s">
        <v>524</v>
      </c>
      <c r="F1309" s="49" t="s">
        <v>526</v>
      </c>
      <c r="G1309" s="10">
        <v>2023</v>
      </c>
      <c r="H1309" s="11" t="s">
        <v>302</v>
      </c>
      <c r="I1309" s="10" t="s">
        <v>40</v>
      </c>
      <c r="J1309" s="11" t="s">
        <v>29</v>
      </c>
      <c r="K1309" s="10" t="s">
        <v>303</v>
      </c>
      <c r="L1309" s="10" t="s">
        <v>305</v>
      </c>
      <c r="M1309" s="12" t="s">
        <v>525</v>
      </c>
      <c r="N1309" s="12">
        <v>0.13500000000000001</v>
      </c>
      <c r="O1309" s="11" t="s">
        <v>37</v>
      </c>
      <c r="P1309" s="11" t="s">
        <v>37</v>
      </c>
      <c r="Q1309" s="11" t="s">
        <v>28</v>
      </c>
      <c r="R1309" s="11" t="s">
        <v>37</v>
      </c>
      <c r="S1309" s="11" t="s">
        <v>28</v>
      </c>
      <c r="T1309" s="10" t="s">
        <v>28</v>
      </c>
      <c r="U1309" s="13">
        <v>75</v>
      </c>
      <c r="V1309" s="14">
        <v>12</v>
      </c>
      <c r="W1309" s="14">
        <v>11</v>
      </c>
      <c r="X1309" s="14" t="s">
        <v>28</v>
      </c>
    </row>
    <row r="1310" spans="1:24" s="15" customFormat="1" ht="42" customHeight="1" x14ac:dyDescent="0.25">
      <c r="A1310" s="53">
        <v>41.99</v>
      </c>
      <c r="B1310" s="42">
        <v>2951</v>
      </c>
      <c r="C1310" s="43" t="str">
        <f t="shared" si="30"/>
        <v>Tech Sheet</v>
      </c>
      <c r="D1310" s="44" t="s">
        <v>25</v>
      </c>
      <c r="E1310" s="48" t="s">
        <v>772</v>
      </c>
      <c r="F1310" s="49" t="s">
        <v>773</v>
      </c>
      <c r="G1310" s="10">
        <v>2020</v>
      </c>
      <c r="H1310" s="11" t="s">
        <v>152</v>
      </c>
      <c r="I1310" s="10" t="s">
        <v>40</v>
      </c>
      <c r="J1310" s="11" t="s">
        <v>41</v>
      </c>
      <c r="K1310" s="10" t="s">
        <v>153</v>
      </c>
      <c r="L1310" s="10" t="s">
        <v>155</v>
      </c>
      <c r="M1310" s="12" t="s">
        <v>156</v>
      </c>
      <c r="N1310" s="12">
        <v>0.155</v>
      </c>
      <c r="O1310" s="11" t="s">
        <v>37</v>
      </c>
      <c r="P1310" s="11" t="s">
        <v>37</v>
      </c>
      <c r="Q1310" s="11" t="s">
        <v>28</v>
      </c>
      <c r="R1310" s="11" t="s">
        <v>37</v>
      </c>
      <c r="S1310" s="11" t="s">
        <v>28</v>
      </c>
      <c r="T1310" s="10" t="s">
        <v>28</v>
      </c>
      <c r="U1310" s="13">
        <v>75</v>
      </c>
      <c r="V1310" s="14">
        <v>6</v>
      </c>
      <c r="W1310" s="14">
        <v>10</v>
      </c>
      <c r="X1310" s="14" t="s">
        <v>28</v>
      </c>
    </row>
    <row r="1311" spans="1:24" s="15" customFormat="1" ht="42" customHeight="1" x14ac:dyDescent="0.25">
      <c r="A1311" s="53">
        <v>41.99</v>
      </c>
      <c r="B1311" s="42">
        <v>3090</v>
      </c>
      <c r="C1311" s="43" t="str">
        <f t="shared" si="30"/>
        <v>Tech Sheet</v>
      </c>
      <c r="D1311" s="44" t="s">
        <v>25</v>
      </c>
      <c r="E1311" s="48" t="s">
        <v>799</v>
      </c>
      <c r="F1311" s="49" t="s">
        <v>800</v>
      </c>
      <c r="G1311" s="10">
        <v>2021</v>
      </c>
      <c r="H1311" s="11" t="s">
        <v>152</v>
      </c>
      <c r="I1311" s="10" t="s">
        <v>40</v>
      </c>
      <c r="J1311" s="11" t="s">
        <v>41</v>
      </c>
      <c r="K1311" s="10" t="s">
        <v>798</v>
      </c>
      <c r="L1311" s="10" t="s">
        <v>484</v>
      </c>
      <c r="M1311" s="12" t="s">
        <v>485</v>
      </c>
      <c r="N1311" s="12">
        <v>0.14499999999999999</v>
      </c>
      <c r="O1311" s="11" t="s">
        <v>37</v>
      </c>
      <c r="P1311" s="11" t="s">
        <v>37</v>
      </c>
      <c r="Q1311" s="11" t="s">
        <v>28</v>
      </c>
      <c r="R1311" s="11" t="s">
        <v>37</v>
      </c>
      <c r="S1311" s="11" t="s">
        <v>28</v>
      </c>
      <c r="T1311" s="10" t="s">
        <v>28</v>
      </c>
      <c r="U1311" s="13">
        <v>75</v>
      </c>
      <c r="V1311" s="14">
        <v>12</v>
      </c>
      <c r="W1311" s="14">
        <v>11</v>
      </c>
      <c r="X1311" s="14" t="s">
        <v>28</v>
      </c>
    </row>
    <row r="1312" spans="1:24" s="15" customFormat="1" ht="42" customHeight="1" x14ac:dyDescent="0.25">
      <c r="A1312" s="53">
        <v>41.99</v>
      </c>
      <c r="B1312" s="42">
        <v>3928</v>
      </c>
      <c r="C1312" s="43" t="str">
        <f t="shared" si="30"/>
        <v>Tech Sheet</v>
      </c>
      <c r="D1312" s="44" t="s">
        <v>54</v>
      </c>
      <c r="E1312" s="48" t="s">
        <v>1127</v>
      </c>
      <c r="F1312" s="49" t="s">
        <v>1128</v>
      </c>
      <c r="G1312" s="10">
        <v>2023</v>
      </c>
      <c r="H1312" s="11" t="s">
        <v>164</v>
      </c>
      <c r="I1312" s="10" t="s">
        <v>40</v>
      </c>
      <c r="J1312" s="11" t="s">
        <v>29</v>
      </c>
      <c r="K1312" s="10" t="s">
        <v>173</v>
      </c>
      <c r="L1312" s="10" t="s">
        <v>81</v>
      </c>
      <c r="M1312" s="12" t="s">
        <v>82</v>
      </c>
      <c r="N1312" s="12">
        <v>0.125</v>
      </c>
      <c r="O1312" s="11" t="s">
        <v>37</v>
      </c>
      <c r="P1312" s="11" t="s">
        <v>37</v>
      </c>
      <c r="Q1312" s="11" t="s">
        <v>28</v>
      </c>
      <c r="R1312" s="11" t="s">
        <v>37</v>
      </c>
      <c r="S1312" s="11" t="s">
        <v>28</v>
      </c>
      <c r="T1312" s="10" t="s">
        <v>28</v>
      </c>
      <c r="U1312" s="13">
        <v>75</v>
      </c>
      <c r="V1312" s="14">
        <v>6</v>
      </c>
      <c r="W1312" s="14">
        <v>15</v>
      </c>
      <c r="X1312" s="14" t="s">
        <v>28</v>
      </c>
    </row>
    <row r="1313" spans="1:24" s="15" customFormat="1" ht="42" customHeight="1" x14ac:dyDescent="0.25">
      <c r="A1313" s="53">
        <v>41.99</v>
      </c>
      <c r="B1313" s="42">
        <v>3928</v>
      </c>
      <c r="C1313" s="43" t="str">
        <f t="shared" si="30"/>
        <v>Tech Sheet</v>
      </c>
      <c r="D1313" s="44" t="s">
        <v>54</v>
      </c>
      <c r="E1313" s="48" t="s">
        <v>1127</v>
      </c>
      <c r="F1313" s="49" t="s">
        <v>1128</v>
      </c>
      <c r="G1313" s="10">
        <v>2024</v>
      </c>
      <c r="H1313" s="11" t="s">
        <v>164</v>
      </c>
      <c r="I1313" s="10" t="s">
        <v>40</v>
      </c>
      <c r="J1313" s="11" t="s">
        <v>29</v>
      </c>
      <c r="K1313" s="10" t="s">
        <v>173</v>
      </c>
      <c r="L1313" s="10" t="s">
        <v>81</v>
      </c>
      <c r="M1313" s="12" t="s">
        <v>82</v>
      </c>
      <c r="N1313" s="12">
        <v>0.125</v>
      </c>
      <c r="O1313" s="11" t="s">
        <v>39</v>
      </c>
      <c r="P1313" s="11" t="s">
        <v>39</v>
      </c>
      <c r="Q1313" s="11" t="s">
        <v>39</v>
      </c>
      <c r="R1313" s="11" t="s">
        <v>37</v>
      </c>
      <c r="S1313" s="11" t="s">
        <v>28</v>
      </c>
      <c r="T1313" s="10" t="s">
        <v>28</v>
      </c>
      <c r="U1313" s="13">
        <v>75</v>
      </c>
      <c r="V1313" s="14">
        <v>6</v>
      </c>
      <c r="W1313" s="14">
        <v>15</v>
      </c>
      <c r="X1313" s="14" t="s">
        <v>28</v>
      </c>
    </row>
    <row r="1314" spans="1:24" s="15" customFormat="1" ht="42" customHeight="1" x14ac:dyDescent="0.25">
      <c r="A1314" s="53">
        <v>41.99</v>
      </c>
      <c r="B1314" s="42">
        <v>3929</v>
      </c>
      <c r="C1314" s="43" t="str">
        <f t="shared" si="30"/>
        <v>Tech Sheet</v>
      </c>
      <c r="D1314" s="44" t="s">
        <v>54</v>
      </c>
      <c r="E1314" s="48" t="s">
        <v>1129</v>
      </c>
      <c r="F1314" s="49" t="s">
        <v>1130</v>
      </c>
      <c r="G1314" s="10">
        <v>2023</v>
      </c>
      <c r="H1314" s="11" t="s">
        <v>164</v>
      </c>
      <c r="I1314" s="10" t="s">
        <v>40</v>
      </c>
      <c r="J1314" s="11" t="s">
        <v>29</v>
      </c>
      <c r="K1314" s="10" t="s">
        <v>173</v>
      </c>
      <c r="L1314" s="10" t="s">
        <v>81</v>
      </c>
      <c r="M1314" s="12" t="s">
        <v>82</v>
      </c>
      <c r="N1314" s="12">
        <v>0.125</v>
      </c>
      <c r="O1314" s="11" t="s">
        <v>37</v>
      </c>
      <c r="P1314" s="11" t="s">
        <v>37</v>
      </c>
      <c r="Q1314" s="11" t="s">
        <v>28</v>
      </c>
      <c r="R1314" s="11" t="s">
        <v>37</v>
      </c>
      <c r="S1314" s="11" t="s">
        <v>28</v>
      </c>
      <c r="T1314" s="10" t="s">
        <v>28</v>
      </c>
      <c r="U1314" s="13">
        <v>75</v>
      </c>
      <c r="V1314" s="14">
        <v>6</v>
      </c>
      <c r="W1314" s="14">
        <v>15</v>
      </c>
      <c r="X1314" s="14" t="s">
        <v>28</v>
      </c>
    </row>
    <row r="1315" spans="1:24" s="15" customFormat="1" ht="42" customHeight="1" x14ac:dyDescent="0.25">
      <c r="A1315" s="53">
        <v>41.99</v>
      </c>
      <c r="B1315" s="42">
        <v>3929</v>
      </c>
      <c r="C1315" s="43" t="str">
        <f t="shared" si="30"/>
        <v>Tech Sheet</v>
      </c>
      <c r="D1315" s="44" t="s">
        <v>54</v>
      </c>
      <c r="E1315" s="48" t="s">
        <v>1129</v>
      </c>
      <c r="F1315" s="49" t="s">
        <v>1130</v>
      </c>
      <c r="G1315" s="10">
        <v>2024</v>
      </c>
      <c r="H1315" s="11" t="s">
        <v>164</v>
      </c>
      <c r="I1315" s="10" t="s">
        <v>40</v>
      </c>
      <c r="J1315" s="11" t="s">
        <v>29</v>
      </c>
      <c r="K1315" s="10" t="s">
        <v>173</v>
      </c>
      <c r="L1315" s="10" t="s">
        <v>81</v>
      </c>
      <c r="M1315" s="12" t="s">
        <v>82</v>
      </c>
      <c r="N1315" s="12">
        <v>0.125</v>
      </c>
      <c r="O1315" s="11" t="s">
        <v>39</v>
      </c>
      <c r="P1315" s="11" t="s">
        <v>39</v>
      </c>
      <c r="Q1315" s="11" t="s">
        <v>39</v>
      </c>
      <c r="R1315" s="11" t="s">
        <v>37</v>
      </c>
      <c r="S1315" s="11" t="s">
        <v>28</v>
      </c>
      <c r="T1315" s="10" t="s">
        <v>28</v>
      </c>
      <c r="U1315" s="13">
        <v>75</v>
      </c>
      <c r="V1315" s="14">
        <v>6</v>
      </c>
      <c r="W1315" s="14">
        <v>15</v>
      </c>
      <c r="X1315" s="14" t="s">
        <v>28</v>
      </c>
    </row>
    <row r="1316" spans="1:24" s="15" customFormat="1" ht="42" customHeight="1" x14ac:dyDescent="0.25">
      <c r="A1316" s="53">
        <v>41.99</v>
      </c>
      <c r="B1316" s="42">
        <v>5470</v>
      </c>
      <c r="C1316" s="43" t="str">
        <f t="shared" si="30"/>
        <v>Tech Sheet</v>
      </c>
      <c r="D1316" s="44" t="s">
        <v>54</v>
      </c>
      <c r="E1316" s="48" t="s">
        <v>1836</v>
      </c>
      <c r="F1316" s="49" t="s">
        <v>1837</v>
      </c>
      <c r="G1316" s="10">
        <v>2022</v>
      </c>
      <c r="H1316" s="11" t="s">
        <v>164</v>
      </c>
      <c r="I1316" s="10" t="s">
        <v>40</v>
      </c>
      <c r="J1316" s="11" t="s">
        <v>41</v>
      </c>
      <c r="K1316" s="10" t="s">
        <v>173</v>
      </c>
      <c r="L1316" s="10" t="s">
        <v>178</v>
      </c>
      <c r="M1316" s="12" t="s">
        <v>179</v>
      </c>
      <c r="N1316" s="12">
        <v>0.13500000000000001</v>
      </c>
      <c r="O1316" s="11" t="s">
        <v>37</v>
      </c>
      <c r="P1316" s="11" t="s">
        <v>37</v>
      </c>
      <c r="Q1316" s="11" t="s">
        <v>28</v>
      </c>
      <c r="R1316" s="11" t="s">
        <v>37</v>
      </c>
      <c r="S1316" s="11" t="s">
        <v>28</v>
      </c>
      <c r="T1316" s="10" t="s">
        <v>28</v>
      </c>
      <c r="U1316" s="13">
        <v>75</v>
      </c>
      <c r="V1316" s="14">
        <v>6</v>
      </c>
      <c r="W1316" s="14">
        <v>15</v>
      </c>
      <c r="X1316" s="14" t="s">
        <v>28</v>
      </c>
    </row>
    <row r="1317" spans="1:24" s="15" customFormat="1" ht="42" customHeight="1" x14ac:dyDescent="0.25">
      <c r="A1317" s="53">
        <v>41.99</v>
      </c>
      <c r="B1317" s="42">
        <v>5470</v>
      </c>
      <c r="C1317" s="43" t="str">
        <f t="shared" si="30"/>
        <v>Tech Sheet</v>
      </c>
      <c r="D1317" s="44" t="s">
        <v>54</v>
      </c>
      <c r="E1317" s="48" t="s">
        <v>1836</v>
      </c>
      <c r="F1317" s="49" t="s">
        <v>1838</v>
      </c>
      <c r="G1317" s="10">
        <v>2024</v>
      </c>
      <c r="H1317" s="11" t="s">
        <v>164</v>
      </c>
      <c r="I1317" s="10" t="s">
        <v>40</v>
      </c>
      <c r="J1317" s="11" t="s">
        <v>41</v>
      </c>
      <c r="K1317" s="10" t="s">
        <v>173</v>
      </c>
      <c r="L1317" s="10" t="s">
        <v>178</v>
      </c>
      <c r="M1317" s="12" t="s">
        <v>179</v>
      </c>
      <c r="N1317" s="12">
        <v>0.13500000000000001</v>
      </c>
      <c r="O1317" s="11" t="s">
        <v>39</v>
      </c>
      <c r="P1317" s="11" t="s">
        <v>39</v>
      </c>
      <c r="Q1317" s="11" t="s">
        <v>39</v>
      </c>
      <c r="R1317" s="11" t="s">
        <v>37</v>
      </c>
      <c r="S1317" s="11" t="s">
        <v>28</v>
      </c>
      <c r="T1317" s="10" t="s">
        <v>28</v>
      </c>
      <c r="U1317" s="13">
        <v>75</v>
      </c>
      <c r="V1317" s="14">
        <v>6</v>
      </c>
      <c r="W1317" s="14">
        <v>15</v>
      </c>
      <c r="X1317" s="14" t="s">
        <v>28</v>
      </c>
    </row>
    <row r="1318" spans="1:24" s="15" customFormat="1" ht="42" customHeight="1" x14ac:dyDescent="0.25">
      <c r="A1318" s="53">
        <v>41.99</v>
      </c>
      <c r="B1318" s="42">
        <v>5470</v>
      </c>
      <c r="C1318" s="43" t="str">
        <f t="shared" si="30"/>
        <v>Tech Sheet</v>
      </c>
      <c r="D1318" s="44" t="s">
        <v>54</v>
      </c>
      <c r="E1318" s="48" t="s">
        <v>1836</v>
      </c>
      <c r="F1318" s="49" t="s">
        <v>1838</v>
      </c>
      <c r="G1318" s="10">
        <v>2025</v>
      </c>
      <c r="H1318" s="11" t="s">
        <v>164</v>
      </c>
      <c r="I1318" s="10" t="s">
        <v>40</v>
      </c>
      <c r="J1318" s="11" t="s">
        <v>41</v>
      </c>
      <c r="K1318" s="10" t="s">
        <v>173</v>
      </c>
      <c r="L1318" s="10" t="s">
        <v>178</v>
      </c>
      <c r="M1318" s="12" t="s">
        <v>179</v>
      </c>
      <c r="N1318" s="12">
        <v>0.13500000000000001</v>
      </c>
      <c r="O1318" s="11" t="s">
        <v>39</v>
      </c>
      <c r="P1318" s="11" t="s">
        <v>39</v>
      </c>
      <c r="Q1318" s="11" t="s">
        <v>39</v>
      </c>
      <c r="R1318" s="11" t="s">
        <v>37</v>
      </c>
      <c r="S1318" s="11" t="s">
        <v>28</v>
      </c>
      <c r="T1318" s="10" t="s">
        <v>28</v>
      </c>
      <c r="U1318" s="13">
        <v>75</v>
      </c>
      <c r="V1318" s="14">
        <v>6</v>
      </c>
      <c r="W1318" s="14">
        <v>15</v>
      </c>
      <c r="X1318" s="14" t="s">
        <v>28</v>
      </c>
    </row>
    <row r="1319" spans="1:24" s="15" customFormat="1" ht="42" customHeight="1" x14ac:dyDescent="0.25">
      <c r="A1319" s="53">
        <v>41.99</v>
      </c>
      <c r="B1319" s="42">
        <v>5662</v>
      </c>
      <c r="C1319" s="43" t="str">
        <f t="shared" si="30"/>
        <v>Tech Sheet</v>
      </c>
      <c r="D1319" s="44" t="s">
        <v>251</v>
      </c>
      <c r="E1319" s="48" t="s">
        <v>2092</v>
      </c>
      <c r="F1319" s="49" t="s">
        <v>2093</v>
      </c>
      <c r="G1319" s="10">
        <v>2023</v>
      </c>
      <c r="H1319" s="11" t="s">
        <v>2084</v>
      </c>
      <c r="I1319" s="10" t="s">
        <v>40</v>
      </c>
      <c r="J1319" s="11" t="s">
        <v>41</v>
      </c>
      <c r="K1319" s="10" t="s">
        <v>2085</v>
      </c>
      <c r="L1319" s="10" t="s">
        <v>178</v>
      </c>
      <c r="M1319" s="12" t="s">
        <v>179</v>
      </c>
      <c r="N1319" s="12">
        <v>0.13500000000000001</v>
      </c>
      <c r="O1319" s="11" t="s">
        <v>37</v>
      </c>
      <c r="P1319" s="11" t="s">
        <v>37</v>
      </c>
      <c r="Q1319" s="11" t="s">
        <v>28</v>
      </c>
      <c r="R1319" s="11" t="s">
        <v>28</v>
      </c>
      <c r="S1319" s="11" t="s">
        <v>28</v>
      </c>
      <c r="T1319" s="10" t="s">
        <v>28</v>
      </c>
      <c r="U1319" s="13">
        <v>75</v>
      </c>
      <c r="V1319" s="14">
        <v>6</v>
      </c>
      <c r="W1319" s="14">
        <v>0</v>
      </c>
      <c r="X1319" s="14" t="s">
        <v>28</v>
      </c>
    </row>
    <row r="1320" spans="1:24" s="15" customFormat="1" ht="42" customHeight="1" x14ac:dyDescent="0.25">
      <c r="A1320" s="53">
        <v>42</v>
      </c>
      <c r="B1320" s="42">
        <v>2388</v>
      </c>
      <c r="C1320" s="43" t="str">
        <f t="shared" si="30"/>
        <v>Tech Sheet</v>
      </c>
      <c r="D1320" s="44" t="s">
        <v>73</v>
      </c>
      <c r="E1320" s="48" t="s">
        <v>493</v>
      </c>
      <c r="F1320" s="49" t="s">
        <v>494</v>
      </c>
      <c r="G1320" s="26">
        <v>2023</v>
      </c>
      <c r="H1320" s="11" t="s">
        <v>220</v>
      </c>
      <c r="I1320" s="10" t="s">
        <v>40</v>
      </c>
      <c r="J1320" s="11" t="s">
        <v>29</v>
      </c>
      <c r="K1320" s="10" t="s">
        <v>487</v>
      </c>
      <c r="L1320" s="10" t="s">
        <v>81</v>
      </c>
      <c r="M1320" s="12" t="s">
        <v>82</v>
      </c>
      <c r="N1320" s="12">
        <v>0.13</v>
      </c>
      <c r="O1320" s="11" t="s">
        <v>37</v>
      </c>
      <c r="P1320" s="11" t="s">
        <v>37</v>
      </c>
      <c r="Q1320" s="11" t="s">
        <v>37</v>
      </c>
      <c r="R1320" s="11" t="s">
        <v>37</v>
      </c>
      <c r="S1320" s="11" t="s">
        <v>37</v>
      </c>
      <c r="T1320" s="10" t="s">
        <v>28</v>
      </c>
      <c r="U1320" s="13">
        <v>75</v>
      </c>
      <c r="V1320" s="14">
        <v>12</v>
      </c>
      <c r="W1320" s="14">
        <v>7</v>
      </c>
      <c r="X1320" s="14" t="s">
        <v>28</v>
      </c>
    </row>
    <row r="1321" spans="1:24" s="15" customFormat="1" ht="42" customHeight="1" x14ac:dyDescent="0.25">
      <c r="A1321" s="53">
        <v>42</v>
      </c>
      <c r="B1321" s="42">
        <v>3166</v>
      </c>
      <c r="C1321" s="43" t="str">
        <f t="shared" si="30"/>
        <v>Tech Sheet</v>
      </c>
      <c r="D1321" s="44" t="s">
        <v>73</v>
      </c>
      <c r="E1321" s="48" t="s">
        <v>835</v>
      </c>
      <c r="F1321" s="49" t="s">
        <v>838</v>
      </c>
      <c r="G1321" s="10">
        <v>2023</v>
      </c>
      <c r="H1321" s="11" t="s">
        <v>833</v>
      </c>
      <c r="I1321" s="10" t="s">
        <v>40</v>
      </c>
      <c r="J1321" s="11" t="s">
        <v>29</v>
      </c>
      <c r="K1321" s="10" t="s">
        <v>834</v>
      </c>
      <c r="L1321" s="10" t="s">
        <v>836</v>
      </c>
      <c r="M1321" s="12" t="s">
        <v>837</v>
      </c>
      <c r="N1321" s="12">
        <v>0.13</v>
      </c>
      <c r="O1321" s="11" t="s">
        <v>37</v>
      </c>
      <c r="P1321" s="11" t="s">
        <v>37</v>
      </c>
      <c r="Q1321" s="11" t="s">
        <v>37</v>
      </c>
      <c r="R1321" s="11" t="s">
        <v>37</v>
      </c>
      <c r="S1321" s="11" t="s">
        <v>28</v>
      </c>
      <c r="T1321" s="10" t="s">
        <v>28</v>
      </c>
      <c r="U1321" s="13">
        <v>75</v>
      </c>
      <c r="V1321" s="14">
        <v>6</v>
      </c>
      <c r="W1321" s="14">
        <v>10</v>
      </c>
      <c r="X1321" s="14" t="s">
        <v>28</v>
      </c>
    </row>
    <row r="1322" spans="1:24" s="15" customFormat="1" ht="42" customHeight="1" x14ac:dyDescent="0.25">
      <c r="A1322" s="53">
        <v>42</v>
      </c>
      <c r="B1322" s="42">
        <v>5549</v>
      </c>
      <c r="C1322" s="43" t="str">
        <f t="shared" si="30"/>
        <v>Tech Sheet</v>
      </c>
      <c r="D1322" s="44" t="s">
        <v>73</v>
      </c>
      <c r="E1322" s="48" t="s">
        <v>1970</v>
      </c>
      <c r="F1322" s="49" t="s">
        <v>1971</v>
      </c>
      <c r="G1322" s="10">
        <v>2021</v>
      </c>
      <c r="H1322" s="11" t="s">
        <v>98</v>
      </c>
      <c r="I1322" s="10" t="s">
        <v>40</v>
      </c>
      <c r="J1322" s="11" t="s">
        <v>41</v>
      </c>
      <c r="K1322" s="10" t="s">
        <v>1969</v>
      </c>
      <c r="L1322" s="10" t="s">
        <v>58</v>
      </c>
      <c r="M1322" s="12" t="s">
        <v>59</v>
      </c>
      <c r="N1322" s="12">
        <v>0.13</v>
      </c>
      <c r="O1322" s="11" t="s">
        <v>28</v>
      </c>
      <c r="P1322" s="11" t="s">
        <v>28</v>
      </c>
      <c r="Q1322" s="11" t="s">
        <v>37</v>
      </c>
      <c r="R1322" s="11" t="s">
        <v>37</v>
      </c>
      <c r="S1322" s="11" t="s">
        <v>28</v>
      </c>
      <c r="T1322" s="10" t="s">
        <v>28</v>
      </c>
      <c r="U1322" s="13">
        <v>75</v>
      </c>
      <c r="V1322" s="14">
        <v>6</v>
      </c>
      <c r="W1322" s="14">
        <v>0</v>
      </c>
      <c r="X1322" s="14" t="s">
        <v>28</v>
      </c>
    </row>
    <row r="1323" spans="1:24" s="15" customFormat="1" ht="42" customHeight="1" x14ac:dyDescent="0.25">
      <c r="A1323" s="53">
        <v>42</v>
      </c>
      <c r="B1323" s="42">
        <v>5549</v>
      </c>
      <c r="C1323" s="43" t="str">
        <f t="shared" si="30"/>
        <v>Tech Sheet</v>
      </c>
      <c r="D1323" s="44" t="s">
        <v>73</v>
      </c>
      <c r="E1323" s="48" t="s">
        <v>1970</v>
      </c>
      <c r="F1323" s="49" t="s">
        <v>1971</v>
      </c>
      <c r="G1323" s="10">
        <v>2022</v>
      </c>
      <c r="H1323" s="11" t="s">
        <v>98</v>
      </c>
      <c r="I1323" s="10" t="s">
        <v>40</v>
      </c>
      <c r="J1323" s="11" t="s">
        <v>41</v>
      </c>
      <c r="K1323" s="10" t="s">
        <v>1969</v>
      </c>
      <c r="L1323" s="10" t="s">
        <v>58</v>
      </c>
      <c r="M1323" s="12" t="s">
        <v>59</v>
      </c>
      <c r="N1323" s="12">
        <v>0.13500000000000001</v>
      </c>
      <c r="O1323" s="11" t="s">
        <v>28</v>
      </c>
      <c r="P1323" s="11" t="s">
        <v>28</v>
      </c>
      <c r="Q1323" s="11" t="s">
        <v>37</v>
      </c>
      <c r="R1323" s="11" t="s">
        <v>37</v>
      </c>
      <c r="S1323" s="11" t="s">
        <v>28</v>
      </c>
      <c r="T1323" s="10" t="s">
        <v>28</v>
      </c>
      <c r="U1323" s="13">
        <v>75</v>
      </c>
      <c r="V1323" s="14">
        <v>6</v>
      </c>
      <c r="W1323" s="14">
        <v>0</v>
      </c>
      <c r="X1323" s="14" t="s">
        <v>28</v>
      </c>
    </row>
    <row r="1324" spans="1:24" s="15" customFormat="1" ht="42" customHeight="1" x14ac:dyDescent="0.25">
      <c r="A1324" s="53">
        <v>42</v>
      </c>
      <c r="B1324" s="42">
        <v>5549</v>
      </c>
      <c r="C1324" s="43" t="str">
        <f t="shared" si="30"/>
        <v>Tech Sheet</v>
      </c>
      <c r="D1324" s="44" t="s">
        <v>73</v>
      </c>
      <c r="E1324" s="48" t="s">
        <v>1970</v>
      </c>
      <c r="F1324" s="49" t="s">
        <v>1971</v>
      </c>
      <c r="G1324" s="10">
        <v>2023</v>
      </c>
      <c r="H1324" s="11" t="s">
        <v>98</v>
      </c>
      <c r="I1324" s="10" t="s">
        <v>40</v>
      </c>
      <c r="J1324" s="11" t="s">
        <v>41</v>
      </c>
      <c r="K1324" s="10" t="s">
        <v>1969</v>
      </c>
      <c r="L1324" s="10" t="s">
        <v>58</v>
      </c>
      <c r="M1324" s="12" t="s">
        <v>59</v>
      </c>
      <c r="N1324" s="12">
        <v>0.125</v>
      </c>
      <c r="O1324" s="11" t="s">
        <v>28</v>
      </c>
      <c r="P1324" s="11" t="s">
        <v>28</v>
      </c>
      <c r="Q1324" s="11" t="s">
        <v>37</v>
      </c>
      <c r="R1324" s="11" t="s">
        <v>37</v>
      </c>
      <c r="S1324" s="11" t="s">
        <v>28</v>
      </c>
      <c r="T1324" s="10" t="s">
        <v>28</v>
      </c>
      <c r="U1324" s="13">
        <v>75</v>
      </c>
      <c r="V1324" s="14">
        <v>6</v>
      </c>
      <c r="W1324" s="14">
        <v>0</v>
      </c>
      <c r="X1324" s="14" t="s">
        <v>28</v>
      </c>
    </row>
    <row r="1325" spans="1:24" s="15" customFormat="1" ht="42" customHeight="1" x14ac:dyDescent="0.25">
      <c r="A1325" s="53">
        <v>42</v>
      </c>
      <c r="B1325" s="42">
        <v>5843</v>
      </c>
      <c r="C1325" s="43" t="str">
        <f t="shared" si="30"/>
        <v>Tech Sheet</v>
      </c>
      <c r="D1325" s="44" t="s">
        <v>73</v>
      </c>
      <c r="E1325" s="48" t="s">
        <v>2302</v>
      </c>
      <c r="F1325" s="49" t="s">
        <v>2303</v>
      </c>
      <c r="G1325" s="10">
        <v>2022</v>
      </c>
      <c r="H1325" s="11" t="s">
        <v>220</v>
      </c>
      <c r="I1325" s="10" t="s">
        <v>40</v>
      </c>
      <c r="J1325" s="11" t="s">
        <v>29</v>
      </c>
      <c r="K1325" s="10" t="s">
        <v>2301</v>
      </c>
      <c r="L1325" s="10" t="s">
        <v>81</v>
      </c>
      <c r="M1325" s="12" t="s">
        <v>82</v>
      </c>
      <c r="N1325" s="12">
        <v>0.14000000000000001</v>
      </c>
      <c r="O1325" s="11" t="s">
        <v>39</v>
      </c>
      <c r="P1325" s="11" t="s">
        <v>39</v>
      </c>
      <c r="Q1325" s="11" t="s">
        <v>28</v>
      </c>
      <c r="R1325" s="11" t="s">
        <v>37</v>
      </c>
      <c r="S1325" s="11" t="s">
        <v>37</v>
      </c>
      <c r="T1325" s="10" t="s">
        <v>28</v>
      </c>
      <c r="U1325" s="13">
        <v>75</v>
      </c>
      <c r="V1325" s="14">
        <v>6</v>
      </c>
      <c r="W1325" s="14">
        <v>0</v>
      </c>
      <c r="X1325" s="14" t="s">
        <v>28</v>
      </c>
    </row>
    <row r="1326" spans="1:24" s="15" customFormat="1" ht="42" customHeight="1" x14ac:dyDescent="0.25">
      <c r="A1326" s="53">
        <v>42</v>
      </c>
      <c r="B1326" s="42">
        <v>5843</v>
      </c>
      <c r="C1326" s="43" t="str">
        <f t="shared" si="30"/>
        <v>Tech Sheet</v>
      </c>
      <c r="D1326" s="44" t="s">
        <v>73</v>
      </c>
      <c r="E1326" s="48" t="s">
        <v>2302</v>
      </c>
      <c r="F1326" s="49" t="s">
        <v>2303</v>
      </c>
      <c r="G1326" s="10">
        <v>2023</v>
      </c>
      <c r="H1326" s="11" t="s">
        <v>220</v>
      </c>
      <c r="I1326" s="10" t="s">
        <v>40</v>
      </c>
      <c r="J1326" s="11" t="s">
        <v>29</v>
      </c>
      <c r="K1326" s="10" t="s">
        <v>2301</v>
      </c>
      <c r="L1326" s="10" t="s">
        <v>81</v>
      </c>
      <c r="M1326" s="12" t="s">
        <v>82</v>
      </c>
      <c r="N1326" s="12">
        <v>0.14000000000000001</v>
      </c>
      <c r="O1326" s="11" t="s">
        <v>37</v>
      </c>
      <c r="P1326" s="11" t="s">
        <v>37</v>
      </c>
      <c r="Q1326" s="11" t="s">
        <v>28</v>
      </c>
      <c r="R1326" s="11" t="s">
        <v>37</v>
      </c>
      <c r="S1326" s="11" t="s">
        <v>37</v>
      </c>
      <c r="T1326" s="10" t="s">
        <v>28</v>
      </c>
      <c r="U1326" s="13">
        <v>75</v>
      </c>
      <c r="V1326" s="14">
        <v>6</v>
      </c>
      <c r="W1326" s="14">
        <v>0</v>
      </c>
      <c r="X1326" s="14" t="s">
        <v>28</v>
      </c>
    </row>
    <row r="1327" spans="1:24" s="15" customFormat="1" ht="42" customHeight="1" x14ac:dyDescent="0.25">
      <c r="A1327" s="53">
        <v>42</v>
      </c>
      <c r="B1327" s="42">
        <v>5843</v>
      </c>
      <c r="C1327" s="43" t="str">
        <f t="shared" si="30"/>
        <v>Tech Sheet</v>
      </c>
      <c r="D1327" s="44" t="s">
        <v>73</v>
      </c>
      <c r="E1327" s="48" t="s">
        <v>2302</v>
      </c>
      <c r="F1327" s="49" t="s">
        <v>2303</v>
      </c>
      <c r="G1327" s="10">
        <v>2024</v>
      </c>
      <c r="H1327" s="11" t="s">
        <v>220</v>
      </c>
      <c r="I1327" s="10" t="s">
        <v>40</v>
      </c>
      <c r="J1327" s="11" t="s">
        <v>29</v>
      </c>
      <c r="K1327" s="10" t="s">
        <v>2301</v>
      </c>
      <c r="L1327" s="10" t="s">
        <v>81</v>
      </c>
      <c r="M1327" s="12" t="s">
        <v>82</v>
      </c>
      <c r="N1327" s="12">
        <v>0.14000000000000001</v>
      </c>
      <c r="O1327" s="11" t="s">
        <v>39</v>
      </c>
      <c r="P1327" s="11" t="s">
        <v>39</v>
      </c>
      <c r="Q1327" s="11" t="s">
        <v>39</v>
      </c>
      <c r="R1327" s="11" t="s">
        <v>37</v>
      </c>
      <c r="S1327" s="11" t="s">
        <v>37</v>
      </c>
      <c r="T1327" s="10" t="s">
        <v>28</v>
      </c>
      <c r="U1327" s="13">
        <v>75</v>
      </c>
      <c r="V1327" s="14">
        <v>6</v>
      </c>
      <c r="W1327" s="14">
        <v>0</v>
      </c>
      <c r="X1327" s="14" t="s">
        <v>28</v>
      </c>
    </row>
    <row r="1328" spans="1:24" s="15" customFormat="1" ht="42" customHeight="1" x14ac:dyDescent="0.25">
      <c r="A1328" s="53">
        <v>42</v>
      </c>
      <c r="B1328" s="42">
        <v>6396</v>
      </c>
      <c r="C1328" s="43" t="str">
        <f t="shared" si="30"/>
        <v>Tech Sheet</v>
      </c>
      <c r="D1328" s="44" t="s">
        <v>73</v>
      </c>
      <c r="E1328" s="48" t="s">
        <v>2421</v>
      </c>
      <c r="F1328" s="49" t="s">
        <v>2422</v>
      </c>
      <c r="G1328" s="10">
        <v>2020</v>
      </c>
      <c r="H1328" s="11" t="s">
        <v>98</v>
      </c>
      <c r="I1328" s="10" t="s">
        <v>40</v>
      </c>
      <c r="J1328" s="11" t="s">
        <v>29</v>
      </c>
      <c r="K1328" s="10" t="s">
        <v>1841</v>
      </c>
      <c r="L1328" s="10" t="s">
        <v>115</v>
      </c>
      <c r="M1328" s="12" t="s">
        <v>116</v>
      </c>
      <c r="N1328" s="12">
        <v>0.14499999999999999</v>
      </c>
      <c r="O1328" s="11" t="s">
        <v>37</v>
      </c>
      <c r="P1328" s="11" t="s">
        <v>37</v>
      </c>
      <c r="Q1328" s="11" t="s">
        <v>37</v>
      </c>
      <c r="R1328" s="11" t="s">
        <v>37</v>
      </c>
      <c r="S1328" s="11" t="s">
        <v>37</v>
      </c>
      <c r="T1328" s="10" t="s">
        <v>28</v>
      </c>
      <c r="U1328" s="13">
        <v>75</v>
      </c>
      <c r="V1328" s="14">
        <v>6</v>
      </c>
      <c r="W1328" s="14">
        <v>0</v>
      </c>
      <c r="X1328" s="14" t="s">
        <v>28</v>
      </c>
    </row>
    <row r="1329" spans="1:24" s="15" customFormat="1" ht="42" customHeight="1" x14ac:dyDescent="0.25">
      <c r="A1329" s="53">
        <v>42.03</v>
      </c>
      <c r="B1329" s="42">
        <v>2755</v>
      </c>
      <c r="C1329" s="43" t="str">
        <f t="shared" si="30"/>
        <v>Tech Sheet</v>
      </c>
      <c r="D1329" s="44" t="s">
        <v>90</v>
      </c>
      <c r="E1329" s="48" t="s">
        <v>626</v>
      </c>
      <c r="F1329" s="49" t="s">
        <v>627</v>
      </c>
      <c r="G1329" s="10">
        <v>2023</v>
      </c>
      <c r="H1329" s="11" t="s">
        <v>617</v>
      </c>
      <c r="I1329" s="10" t="s">
        <v>40</v>
      </c>
      <c r="J1329" s="11" t="s">
        <v>29</v>
      </c>
      <c r="K1329" s="10" t="s">
        <v>618</v>
      </c>
      <c r="L1329" s="16" t="s">
        <v>620</v>
      </c>
      <c r="M1329" s="16" t="s">
        <v>621</v>
      </c>
      <c r="N1329" s="12">
        <v>0.14000000000000001</v>
      </c>
      <c r="O1329" s="11" t="s">
        <v>39</v>
      </c>
      <c r="P1329" s="11" t="s">
        <v>39</v>
      </c>
      <c r="Q1329" s="11" t="s">
        <v>28</v>
      </c>
      <c r="R1329" s="11" t="s">
        <v>28</v>
      </c>
      <c r="S1329" s="11" t="s">
        <v>28</v>
      </c>
      <c r="T1329" s="10" t="s">
        <v>28</v>
      </c>
      <c r="U1329" s="13">
        <v>75</v>
      </c>
      <c r="V1329" s="14">
        <v>3</v>
      </c>
      <c r="W1329" s="14">
        <v>30</v>
      </c>
      <c r="X1329" s="14" t="s">
        <v>28</v>
      </c>
    </row>
    <row r="1330" spans="1:24" s="15" customFormat="1" ht="42" customHeight="1" x14ac:dyDescent="0.25">
      <c r="A1330" s="53">
        <v>42.5</v>
      </c>
      <c r="B1330" s="42">
        <v>2692</v>
      </c>
      <c r="C1330" s="43" t="str">
        <f t="shared" si="30"/>
        <v>Tech Sheet</v>
      </c>
      <c r="D1330" s="44" t="s">
        <v>73</v>
      </c>
      <c r="E1330" s="48" t="s">
        <v>599</v>
      </c>
      <c r="F1330" s="49" t="s">
        <v>601</v>
      </c>
      <c r="G1330" s="10">
        <v>2023</v>
      </c>
      <c r="H1330" s="11" t="s">
        <v>302</v>
      </c>
      <c r="I1330" s="10" t="s">
        <v>40</v>
      </c>
      <c r="J1330" s="11" t="s">
        <v>41</v>
      </c>
      <c r="K1330" s="10" t="s">
        <v>303</v>
      </c>
      <c r="L1330" s="10" t="s">
        <v>305</v>
      </c>
      <c r="M1330" s="12" t="s">
        <v>600</v>
      </c>
      <c r="N1330" s="12">
        <v>0.15</v>
      </c>
      <c r="O1330" s="11" t="s">
        <v>37</v>
      </c>
      <c r="P1330" s="11" t="s">
        <v>37</v>
      </c>
      <c r="Q1330" s="11" t="s">
        <v>28</v>
      </c>
      <c r="R1330" s="11" t="s">
        <v>37</v>
      </c>
      <c r="S1330" s="11" t="s">
        <v>28</v>
      </c>
      <c r="T1330" s="10" t="s">
        <v>28</v>
      </c>
      <c r="U1330" s="13">
        <v>75</v>
      </c>
      <c r="V1330" s="14">
        <v>12</v>
      </c>
      <c r="W1330" s="14">
        <v>11</v>
      </c>
      <c r="X1330" s="14" t="s">
        <v>28</v>
      </c>
    </row>
    <row r="1331" spans="1:24" s="15" customFormat="1" ht="42" customHeight="1" x14ac:dyDescent="0.25">
      <c r="A1331" s="53">
        <v>42.5</v>
      </c>
      <c r="B1331" s="42">
        <v>5173</v>
      </c>
      <c r="C1331" s="43" t="str">
        <f t="shared" si="30"/>
        <v>Tech Sheet</v>
      </c>
      <c r="D1331" s="44" t="s">
        <v>73</v>
      </c>
      <c r="E1331" s="48" t="s">
        <v>1706</v>
      </c>
      <c r="F1331" s="49" t="s">
        <v>1707</v>
      </c>
      <c r="G1331" s="10" t="s">
        <v>24</v>
      </c>
      <c r="H1331" s="11" t="s">
        <v>716</v>
      </c>
      <c r="I1331" s="10" t="s">
        <v>716</v>
      </c>
      <c r="J1331" s="11" t="s">
        <v>29</v>
      </c>
      <c r="K1331" s="10" t="s">
        <v>1703</v>
      </c>
      <c r="L1331" s="10" t="s">
        <v>81</v>
      </c>
      <c r="M1331" s="12" t="s">
        <v>82</v>
      </c>
      <c r="N1331" s="12">
        <v>0.125</v>
      </c>
      <c r="O1331" s="11" t="s">
        <v>37</v>
      </c>
      <c r="P1331" s="11" t="s">
        <v>37</v>
      </c>
      <c r="Q1331" s="11" t="s">
        <v>28</v>
      </c>
      <c r="R1331" s="11" t="s">
        <v>28</v>
      </c>
      <c r="S1331" s="11" t="s">
        <v>28</v>
      </c>
      <c r="T1331" s="10" t="s">
        <v>28</v>
      </c>
      <c r="U1331" s="13">
        <v>75</v>
      </c>
      <c r="V1331" s="14">
        <v>6</v>
      </c>
      <c r="W1331" s="14">
        <v>12</v>
      </c>
      <c r="X1331" s="14" t="s">
        <v>28</v>
      </c>
    </row>
    <row r="1332" spans="1:24" s="15" customFormat="1" ht="42" customHeight="1" x14ac:dyDescent="0.25">
      <c r="A1332" s="53">
        <v>42.5</v>
      </c>
      <c r="B1332" s="42">
        <v>6384</v>
      </c>
      <c r="C1332" s="43" t="str">
        <f t="shared" si="30"/>
        <v>Tech Sheet</v>
      </c>
      <c r="D1332" s="44" t="s">
        <v>73</v>
      </c>
      <c r="E1332" s="48" t="s">
        <v>2413</v>
      </c>
      <c r="F1332" s="49" t="s">
        <v>2414</v>
      </c>
      <c r="G1332" s="10">
        <v>2021</v>
      </c>
      <c r="H1332" s="11" t="s">
        <v>220</v>
      </c>
      <c r="I1332" s="10" t="s">
        <v>40</v>
      </c>
      <c r="J1332" s="11" t="s">
        <v>29</v>
      </c>
      <c r="K1332" s="10" t="s">
        <v>2412</v>
      </c>
      <c r="L1332" s="10" t="s">
        <v>81</v>
      </c>
      <c r="M1332" s="12" t="s">
        <v>82</v>
      </c>
      <c r="N1332" s="12">
        <v>0.125</v>
      </c>
      <c r="O1332" s="11" t="s">
        <v>39</v>
      </c>
      <c r="P1332" s="11" t="s">
        <v>39</v>
      </c>
      <c r="Q1332" s="11" t="s">
        <v>39</v>
      </c>
      <c r="R1332" s="11" t="s">
        <v>37</v>
      </c>
      <c r="S1332" s="11" t="s">
        <v>28</v>
      </c>
      <c r="T1332" s="10" t="s">
        <v>28</v>
      </c>
      <c r="U1332" s="13">
        <v>75</v>
      </c>
      <c r="V1332" s="14">
        <v>12</v>
      </c>
      <c r="W1332" s="14">
        <v>0</v>
      </c>
      <c r="X1332" s="14" t="s">
        <v>28</v>
      </c>
    </row>
    <row r="1333" spans="1:24" s="15" customFormat="1" ht="42" customHeight="1" x14ac:dyDescent="0.25">
      <c r="A1333" s="53">
        <v>42.65</v>
      </c>
      <c r="B1333" s="42">
        <v>5514</v>
      </c>
      <c r="C1333" s="43" t="str">
        <f t="shared" si="30"/>
        <v>Tech Sheet</v>
      </c>
      <c r="D1333" s="44" t="s">
        <v>73</v>
      </c>
      <c r="E1333" s="48" t="s">
        <v>1908</v>
      </c>
      <c r="F1333" s="49" t="s">
        <v>1909</v>
      </c>
      <c r="G1333" s="10">
        <v>2023</v>
      </c>
      <c r="H1333" s="11" t="s">
        <v>220</v>
      </c>
      <c r="I1333" s="10" t="s">
        <v>40</v>
      </c>
      <c r="J1333" s="11" t="s">
        <v>29</v>
      </c>
      <c r="K1333" s="10" t="s">
        <v>1907</v>
      </c>
      <c r="L1333" s="10" t="s">
        <v>81</v>
      </c>
      <c r="M1333" s="12" t="s">
        <v>82</v>
      </c>
      <c r="N1333" s="12">
        <v>0.13</v>
      </c>
      <c r="O1333" s="11" t="s">
        <v>39</v>
      </c>
      <c r="P1333" s="11" t="s">
        <v>39</v>
      </c>
      <c r="Q1333" s="11" t="s">
        <v>28</v>
      </c>
      <c r="R1333" s="11" t="s">
        <v>37</v>
      </c>
      <c r="S1333" s="11" t="s">
        <v>28</v>
      </c>
      <c r="T1333" s="10" t="s">
        <v>28</v>
      </c>
      <c r="U1333" s="13">
        <v>75</v>
      </c>
      <c r="V1333" s="14">
        <v>6</v>
      </c>
      <c r="W1333" s="14">
        <v>0</v>
      </c>
      <c r="X1333" s="14" t="s">
        <v>28</v>
      </c>
    </row>
    <row r="1334" spans="1:24" s="15" customFormat="1" ht="42" customHeight="1" x14ac:dyDescent="0.25">
      <c r="A1334" s="53">
        <v>42.65</v>
      </c>
      <c r="B1334" s="42">
        <v>5514</v>
      </c>
      <c r="C1334" s="43" t="str">
        <f t="shared" si="30"/>
        <v>Tech Sheet</v>
      </c>
      <c r="D1334" s="44" t="s">
        <v>73</v>
      </c>
      <c r="E1334" s="48" t="s">
        <v>1908</v>
      </c>
      <c r="F1334" s="49" t="s">
        <v>1909</v>
      </c>
      <c r="G1334" s="10">
        <v>2024</v>
      </c>
      <c r="H1334" s="11" t="s">
        <v>220</v>
      </c>
      <c r="I1334" s="10" t="s">
        <v>40</v>
      </c>
      <c r="J1334" s="11" t="s">
        <v>29</v>
      </c>
      <c r="K1334" s="10" t="s">
        <v>1907</v>
      </c>
      <c r="L1334" s="10" t="s">
        <v>81</v>
      </c>
      <c r="M1334" s="12" t="s">
        <v>82</v>
      </c>
      <c r="N1334" s="12">
        <v>0.13</v>
      </c>
      <c r="O1334" s="11" t="s">
        <v>39</v>
      </c>
      <c r="P1334" s="11" t="s">
        <v>39</v>
      </c>
      <c r="Q1334" s="11" t="s">
        <v>39</v>
      </c>
      <c r="R1334" s="11" t="s">
        <v>37</v>
      </c>
      <c r="S1334" s="11" t="s">
        <v>28</v>
      </c>
      <c r="T1334" s="10" t="s">
        <v>28</v>
      </c>
      <c r="U1334" s="13">
        <v>75</v>
      </c>
      <c r="V1334" s="14">
        <v>6</v>
      </c>
      <c r="W1334" s="14">
        <v>0</v>
      </c>
      <c r="X1334" s="14" t="s">
        <v>28</v>
      </c>
    </row>
    <row r="1335" spans="1:24" s="15" customFormat="1" ht="42" customHeight="1" x14ac:dyDescent="0.25">
      <c r="A1335" s="53">
        <v>42.66</v>
      </c>
      <c r="B1335" s="42">
        <v>5514</v>
      </c>
      <c r="C1335" s="43" t="str">
        <f t="shared" si="30"/>
        <v>Tech Sheet</v>
      </c>
      <c r="D1335" s="44" t="s">
        <v>73</v>
      </c>
      <c r="E1335" s="48" t="s">
        <v>1908</v>
      </c>
      <c r="F1335" s="49" t="s">
        <v>1909</v>
      </c>
      <c r="G1335" s="10">
        <v>2022</v>
      </c>
      <c r="H1335" s="11" t="s">
        <v>220</v>
      </c>
      <c r="I1335" s="10" t="s">
        <v>40</v>
      </c>
      <c r="J1335" s="11" t="s">
        <v>29</v>
      </c>
      <c r="K1335" s="10" t="s">
        <v>1907</v>
      </c>
      <c r="L1335" s="10" t="s">
        <v>81</v>
      </c>
      <c r="M1335" s="12" t="s">
        <v>82</v>
      </c>
      <c r="N1335" s="12">
        <v>0.13</v>
      </c>
      <c r="O1335" s="11" t="s">
        <v>39</v>
      </c>
      <c r="P1335" s="11" t="s">
        <v>39</v>
      </c>
      <c r="Q1335" s="11" t="s">
        <v>28</v>
      </c>
      <c r="R1335" s="11" t="s">
        <v>37</v>
      </c>
      <c r="S1335" s="11" t="s">
        <v>28</v>
      </c>
      <c r="T1335" s="10" t="s">
        <v>28</v>
      </c>
      <c r="U1335" s="13">
        <v>75</v>
      </c>
      <c r="V1335" s="14">
        <v>6</v>
      </c>
      <c r="W1335" s="14">
        <v>0</v>
      </c>
      <c r="X1335" s="14" t="s">
        <v>28</v>
      </c>
    </row>
    <row r="1336" spans="1:24" s="15" customFormat="1" ht="42" customHeight="1" x14ac:dyDescent="0.25">
      <c r="A1336" s="53">
        <v>42.85</v>
      </c>
      <c r="B1336" s="42">
        <v>6332</v>
      </c>
      <c r="C1336" s="43" t="str">
        <f t="shared" si="30"/>
        <v>Tech Sheet</v>
      </c>
      <c r="D1336" s="44" t="s">
        <v>73</v>
      </c>
      <c r="E1336" s="48" t="s">
        <v>2397</v>
      </c>
      <c r="F1336" s="49" t="s">
        <v>2399</v>
      </c>
      <c r="G1336" s="10">
        <v>2022</v>
      </c>
      <c r="H1336" s="11" t="s">
        <v>220</v>
      </c>
      <c r="I1336" s="10" t="s">
        <v>40</v>
      </c>
      <c r="J1336" s="11" t="s">
        <v>29</v>
      </c>
      <c r="K1336" s="10" t="s">
        <v>2340</v>
      </c>
      <c r="L1336" s="10" t="s">
        <v>81</v>
      </c>
      <c r="M1336" s="12" t="s">
        <v>82</v>
      </c>
      <c r="N1336" s="12">
        <v>0.13</v>
      </c>
      <c r="O1336" s="11" t="s">
        <v>37</v>
      </c>
      <c r="P1336" s="11" t="s">
        <v>37</v>
      </c>
      <c r="Q1336" s="11" t="s">
        <v>28</v>
      </c>
      <c r="R1336" s="11" t="s">
        <v>37</v>
      </c>
      <c r="S1336" s="11" t="s">
        <v>37</v>
      </c>
      <c r="T1336" s="10" t="s">
        <v>28</v>
      </c>
      <c r="U1336" s="13">
        <v>75</v>
      </c>
      <c r="V1336" s="14">
        <v>6</v>
      </c>
      <c r="W1336" s="14">
        <v>0</v>
      </c>
      <c r="X1336" s="14" t="s">
        <v>28</v>
      </c>
    </row>
    <row r="1337" spans="1:24" s="15" customFormat="1" ht="42" customHeight="1" x14ac:dyDescent="0.25">
      <c r="A1337" s="53">
        <v>42.85</v>
      </c>
      <c r="B1337" s="42">
        <v>6332</v>
      </c>
      <c r="C1337" s="43" t="str">
        <f t="shared" si="30"/>
        <v>Tech Sheet</v>
      </c>
      <c r="D1337" s="44" t="s">
        <v>73</v>
      </c>
      <c r="E1337" s="48" t="s">
        <v>2397</v>
      </c>
      <c r="F1337" s="49" t="s">
        <v>2400</v>
      </c>
      <c r="G1337" s="10">
        <v>2023</v>
      </c>
      <c r="H1337" s="11" t="s">
        <v>220</v>
      </c>
      <c r="I1337" s="10" t="s">
        <v>40</v>
      </c>
      <c r="J1337" s="11" t="s">
        <v>29</v>
      </c>
      <c r="K1337" s="10" t="s">
        <v>2340</v>
      </c>
      <c r="L1337" s="10" t="s">
        <v>81</v>
      </c>
      <c r="M1337" s="12" t="s">
        <v>82</v>
      </c>
      <c r="N1337" s="12">
        <v>0.13</v>
      </c>
      <c r="O1337" s="11" t="s">
        <v>37</v>
      </c>
      <c r="P1337" s="11" t="s">
        <v>37</v>
      </c>
      <c r="Q1337" s="11" t="s">
        <v>28</v>
      </c>
      <c r="R1337" s="11" t="s">
        <v>37</v>
      </c>
      <c r="S1337" s="11" t="s">
        <v>37</v>
      </c>
      <c r="T1337" s="10" t="s">
        <v>28</v>
      </c>
      <c r="U1337" s="13">
        <v>75</v>
      </c>
      <c r="V1337" s="14">
        <v>6</v>
      </c>
      <c r="W1337" s="14">
        <v>0</v>
      </c>
      <c r="X1337" s="14" t="s">
        <v>28</v>
      </c>
    </row>
    <row r="1338" spans="1:24" s="15" customFormat="1" ht="42" customHeight="1" x14ac:dyDescent="0.25">
      <c r="A1338" s="53">
        <v>42.88</v>
      </c>
      <c r="B1338" s="42">
        <v>2387</v>
      </c>
      <c r="C1338" s="43" t="str">
        <f t="shared" ref="C1338:C1369" si="31">HYPERLINK("http://www.alliancewine.com/-"&amp;IF(UPPER(G1338)="N/V",0,G1338)&amp;"-"&amp;B1338,"Tech Sheet")</f>
        <v>Tech Sheet</v>
      </c>
      <c r="D1338" s="44" t="s">
        <v>73</v>
      </c>
      <c r="E1338" s="48" t="s">
        <v>491</v>
      </c>
      <c r="F1338" s="49" t="s">
        <v>492</v>
      </c>
      <c r="G1338" s="10">
        <v>2024</v>
      </c>
      <c r="H1338" s="11" t="s">
        <v>220</v>
      </c>
      <c r="I1338" s="10" t="s">
        <v>40</v>
      </c>
      <c r="J1338" s="11" t="s">
        <v>29</v>
      </c>
      <c r="K1338" s="10" t="s">
        <v>490</v>
      </c>
      <c r="L1338" s="10" t="s">
        <v>81</v>
      </c>
      <c r="M1338" s="12" t="s">
        <v>82</v>
      </c>
      <c r="N1338" s="12">
        <v>0.13500000000000001</v>
      </c>
      <c r="O1338" s="11" t="s">
        <v>39</v>
      </c>
      <c r="P1338" s="11" t="s">
        <v>39</v>
      </c>
      <c r="Q1338" s="11" t="s">
        <v>39</v>
      </c>
      <c r="R1338" s="11" t="s">
        <v>37</v>
      </c>
      <c r="S1338" s="11" t="s">
        <v>28</v>
      </c>
      <c r="T1338" s="10" t="s">
        <v>28</v>
      </c>
      <c r="U1338" s="13">
        <v>75</v>
      </c>
      <c r="V1338" s="14">
        <v>12</v>
      </c>
      <c r="W1338" s="14">
        <v>7</v>
      </c>
      <c r="X1338" s="14" t="s">
        <v>28</v>
      </c>
    </row>
    <row r="1339" spans="1:24" s="15" customFormat="1" ht="42" customHeight="1" x14ac:dyDescent="0.25">
      <c r="A1339" s="53">
        <v>42.99</v>
      </c>
      <c r="B1339" s="42">
        <v>2387</v>
      </c>
      <c r="C1339" s="43" t="str">
        <f t="shared" si="31"/>
        <v>Tech Sheet</v>
      </c>
      <c r="D1339" s="44" t="s">
        <v>73</v>
      </c>
      <c r="E1339" s="48" t="s">
        <v>491</v>
      </c>
      <c r="F1339" s="49" t="s">
        <v>492</v>
      </c>
      <c r="G1339" s="10">
        <v>2023</v>
      </c>
      <c r="H1339" s="11" t="s">
        <v>220</v>
      </c>
      <c r="I1339" s="10" t="s">
        <v>40</v>
      </c>
      <c r="J1339" s="11" t="s">
        <v>29</v>
      </c>
      <c r="K1339" s="10" t="s">
        <v>490</v>
      </c>
      <c r="L1339" s="10" t="s">
        <v>81</v>
      </c>
      <c r="M1339" s="12" t="s">
        <v>82</v>
      </c>
      <c r="N1339" s="12">
        <v>0.13500000000000001</v>
      </c>
      <c r="O1339" s="11" t="s">
        <v>37</v>
      </c>
      <c r="P1339" s="11" t="s">
        <v>37</v>
      </c>
      <c r="Q1339" s="11" t="s">
        <v>37</v>
      </c>
      <c r="R1339" s="11" t="s">
        <v>37</v>
      </c>
      <c r="S1339" s="11" t="s">
        <v>28</v>
      </c>
      <c r="T1339" s="10" t="s">
        <v>28</v>
      </c>
      <c r="U1339" s="13">
        <v>75</v>
      </c>
      <c r="V1339" s="14">
        <v>12</v>
      </c>
      <c r="W1339" s="14">
        <v>7</v>
      </c>
      <c r="X1339" s="14" t="s">
        <v>28</v>
      </c>
    </row>
    <row r="1340" spans="1:24" s="15" customFormat="1" ht="42" customHeight="1" x14ac:dyDescent="0.25">
      <c r="A1340" s="53">
        <v>42.99</v>
      </c>
      <c r="B1340" s="42">
        <v>4574</v>
      </c>
      <c r="C1340" s="43" t="str">
        <f t="shared" si="31"/>
        <v>Tech Sheet</v>
      </c>
      <c r="D1340" s="44" t="s">
        <v>1365</v>
      </c>
      <c r="E1340" s="48" t="s">
        <v>1368</v>
      </c>
      <c r="F1340" s="49" t="s">
        <v>1370</v>
      </c>
      <c r="G1340" s="10">
        <v>2018</v>
      </c>
      <c r="H1340" s="11" t="s">
        <v>1366</v>
      </c>
      <c r="I1340" s="10" t="s">
        <v>121</v>
      </c>
      <c r="J1340" s="11" t="s">
        <v>29</v>
      </c>
      <c r="K1340" s="10" t="s">
        <v>1367</v>
      </c>
      <c r="L1340" s="10" t="s">
        <v>81</v>
      </c>
      <c r="M1340" s="12" t="s">
        <v>1369</v>
      </c>
      <c r="N1340" s="12">
        <v>0.12</v>
      </c>
      <c r="O1340" s="11" t="s">
        <v>37</v>
      </c>
      <c r="P1340" s="11" t="s">
        <v>37</v>
      </c>
      <c r="Q1340" s="11" t="s">
        <v>28</v>
      </c>
      <c r="R1340" s="11" t="s">
        <v>28</v>
      </c>
      <c r="S1340" s="11" t="s">
        <v>28</v>
      </c>
      <c r="T1340" s="10" t="s">
        <v>28</v>
      </c>
      <c r="U1340" s="13">
        <v>75</v>
      </c>
      <c r="V1340" s="14">
        <v>6</v>
      </c>
      <c r="W1340" s="14">
        <v>11</v>
      </c>
      <c r="X1340" s="14" t="s">
        <v>28</v>
      </c>
    </row>
    <row r="1341" spans="1:24" s="15" customFormat="1" ht="42" customHeight="1" x14ac:dyDescent="0.25">
      <c r="A1341" s="53">
        <v>42.99</v>
      </c>
      <c r="B1341" s="42">
        <v>4574</v>
      </c>
      <c r="C1341" s="43" t="str">
        <f t="shared" si="31"/>
        <v>Tech Sheet</v>
      </c>
      <c r="D1341" s="44" t="s">
        <v>1365</v>
      </c>
      <c r="E1341" s="48" t="s">
        <v>1368</v>
      </c>
      <c r="F1341" s="49" t="s">
        <v>1372</v>
      </c>
      <c r="G1341" s="10">
        <v>2019</v>
      </c>
      <c r="H1341" s="11" t="s">
        <v>1366</v>
      </c>
      <c r="I1341" s="10" t="s">
        <v>121</v>
      </c>
      <c r="J1341" s="11" t="s">
        <v>29</v>
      </c>
      <c r="K1341" s="10" t="s">
        <v>1367</v>
      </c>
      <c r="L1341" s="10" t="s">
        <v>178</v>
      </c>
      <c r="M1341" s="12" t="s">
        <v>1371</v>
      </c>
      <c r="N1341" s="12">
        <v>0.12</v>
      </c>
      <c r="O1341" s="11" t="s">
        <v>37</v>
      </c>
      <c r="P1341" s="11" t="s">
        <v>37</v>
      </c>
      <c r="Q1341" s="11" t="s">
        <v>28</v>
      </c>
      <c r="R1341" s="11" t="s">
        <v>28</v>
      </c>
      <c r="S1341" s="11" t="s">
        <v>28</v>
      </c>
      <c r="T1341" s="10" t="s">
        <v>28</v>
      </c>
      <c r="U1341" s="13">
        <v>75</v>
      </c>
      <c r="V1341" s="14">
        <v>6</v>
      </c>
      <c r="W1341" s="14">
        <v>11</v>
      </c>
      <c r="X1341" s="14" t="s">
        <v>28</v>
      </c>
    </row>
    <row r="1342" spans="1:24" s="15" customFormat="1" ht="42" customHeight="1" x14ac:dyDescent="0.25">
      <c r="A1342" s="53">
        <v>42.99</v>
      </c>
      <c r="B1342" s="42">
        <v>4574</v>
      </c>
      <c r="C1342" s="43" t="str">
        <f t="shared" si="31"/>
        <v>Tech Sheet</v>
      </c>
      <c r="D1342" s="44" t="s">
        <v>1365</v>
      </c>
      <c r="E1342" s="48" t="s">
        <v>1368</v>
      </c>
      <c r="F1342" s="49" t="s">
        <v>1374</v>
      </c>
      <c r="G1342" s="10">
        <v>2020</v>
      </c>
      <c r="H1342" s="11" t="s">
        <v>1366</v>
      </c>
      <c r="I1342" s="10" t="s">
        <v>121</v>
      </c>
      <c r="J1342" s="11" t="s">
        <v>29</v>
      </c>
      <c r="K1342" s="10" t="s">
        <v>1367</v>
      </c>
      <c r="L1342" s="10" t="s">
        <v>81</v>
      </c>
      <c r="M1342" s="12" t="s">
        <v>1373</v>
      </c>
      <c r="N1342" s="12">
        <v>0.12</v>
      </c>
      <c r="O1342" s="11" t="s">
        <v>39</v>
      </c>
      <c r="P1342" s="11" t="s">
        <v>39</v>
      </c>
      <c r="Q1342" s="11" t="s">
        <v>39</v>
      </c>
      <c r="R1342" s="11" t="s">
        <v>28</v>
      </c>
      <c r="S1342" s="11" t="s">
        <v>28</v>
      </c>
      <c r="T1342" s="10" t="s">
        <v>28</v>
      </c>
      <c r="U1342" s="13">
        <v>75</v>
      </c>
      <c r="V1342" s="14">
        <v>6</v>
      </c>
      <c r="W1342" s="14">
        <v>11</v>
      </c>
      <c r="X1342" s="14" t="s">
        <v>28</v>
      </c>
    </row>
    <row r="1343" spans="1:24" s="15" customFormat="1" ht="42" customHeight="1" x14ac:dyDescent="0.25">
      <c r="A1343" s="53">
        <v>42.99</v>
      </c>
      <c r="B1343" s="42">
        <v>5713</v>
      </c>
      <c r="C1343" s="43" t="str">
        <f t="shared" si="31"/>
        <v>Tech Sheet</v>
      </c>
      <c r="D1343" s="44" t="s">
        <v>73</v>
      </c>
      <c r="E1343" s="48" t="s">
        <v>2143</v>
      </c>
      <c r="F1343" s="49" t="s">
        <v>2144</v>
      </c>
      <c r="G1343" s="10">
        <v>2018</v>
      </c>
      <c r="H1343" s="11" t="s">
        <v>98</v>
      </c>
      <c r="I1343" s="10" t="s">
        <v>40</v>
      </c>
      <c r="J1343" s="11" t="s">
        <v>29</v>
      </c>
      <c r="K1343" s="10" t="s">
        <v>1841</v>
      </c>
      <c r="L1343" s="10" t="s">
        <v>115</v>
      </c>
      <c r="M1343" s="12" t="s">
        <v>116</v>
      </c>
      <c r="N1343" s="12">
        <v>0.14499999999999999</v>
      </c>
      <c r="O1343" s="11" t="s">
        <v>37</v>
      </c>
      <c r="P1343" s="11" t="s">
        <v>37</v>
      </c>
      <c r="Q1343" s="11" t="s">
        <v>37</v>
      </c>
      <c r="R1343" s="11" t="s">
        <v>37</v>
      </c>
      <c r="S1343" s="11" t="s">
        <v>37</v>
      </c>
      <c r="T1343" s="10" t="s">
        <v>28</v>
      </c>
      <c r="U1343" s="13">
        <v>75</v>
      </c>
      <c r="V1343" s="14">
        <v>6</v>
      </c>
      <c r="W1343" s="14">
        <v>0</v>
      </c>
      <c r="X1343" s="14" t="s">
        <v>28</v>
      </c>
    </row>
    <row r="1344" spans="1:24" s="15" customFormat="1" ht="42" customHeight="1" x14ac:dyDescent="0.25">
      <c r="A1344" s="53">
        <v>43.12</v>
      </c>
      <c r="B1344" s="42">
        <v>6381</v>
      </c>
      <c r="C1344" s="43" t="str">
        <f t="shared" si="31"/>
        <v>Tech Sheet</v>
      </c>
      <c r="D1344" s="44" t="s">
        <v>73</v>
      </c>
      <c r="E1344" s="48" t="s">
        <v>2410</v>
      </c>
      <c r="F1344" s="49" t="s">
        <v>2411</v>
      </c>
      <c r="G1344" s="10">
        <v>2022</v>
      </c>
      <c r="H1344" s="11" t="s">
        <v>220</v>
      </c>
      <c r="I1344" s="10" t="s">
        <v>40</v>
      </c>
      <c r="J1344" s="11" t="s">
        <v>29</v>
      </c>
      <c r="K1344" s="10" t="s">
        <v>2311</v>
      </c>
      <c r="L1344" s="10" t="s">
        <v>81</v>
      </c>
      <c r="M1344" s="12" t="s">
        <v>82</v>
      </c>
      <c r="N1344" s="12">
        <v>0.13</v>
      </c>
      <c r="O1344" s="11" t="s">
        <v>39</v>
      </c>
      <c r="P1344" s="11" t="s">
        <v>39</v>
      </c>
      <c r="Q1344" s="11" t="s">
        <v>39</v>
      </c>
      <c r="R1344" s="11" t="s">
        <v>28</v>
      </c>
      <c r="S1344" s="11" t="s">
        <v>28</v>
      </c>
      <c r="T1344" s="10" t="s">
        <v>28</v>
      </c>
      <c r="U1344" s="13">
        <v>75</v>
      </c>
      <c r="V1344" s="14">
        <v>6</v>
      </c>
      <c r="W1344" s="14">
        <v>0</v>
      </c>
      <c r="X1344" s="14" t="s">
        <v>28</v>
      </c>
    </row>
    <row r="1345" spans="1:24" s="15" customFormat="1" ht="42" customHeight="1" x14ac:dyDescent="0.25">
      <c r="A1345" s="53">
        <v>43.12</v>
      </c>
      <c r="B1345" s="42">
        <v>6381</v>
      </c>
      <c r="C1345" s="43" t="str">
        <f t="shared" si="31"/>
        <v>Tech Sheet</v>
      </c>
      <c r="D1345" s="44" t="s">
        <v>73</v>
      </c>
      <c r="E1345" s="48" t="s">
        <v>2410</v>
      </c>
      <c r="F1345" s="49" t="s">
        <v>2411</v>
      </c>
      <c r="G1345" s="10">
        <v>2023</v>
      </c>
      <c r="H1345" s="11" t="s">
        <v>220</v>
      </c>
      <c r="I1345" s="10" t="s">
        <v>40</v>
      </c>
      <c r="J1345" s="11" t="s">
        <v>29</v>
      </c>
      <c r="K1345" s="10" t="s">
        <v>2311</v>
      </c>
      <c r="L1345" s="10" t="s">
        <v>81</v>
      </c>
      <c r="M1345" s="12" t="s">
        <v>82</v>
      </c>
      <c r="N1345" s="12">
        <v>0.13</v>
      </c>
      <c r="O1345" s="11" t="s">
        <v>39</v>
      </c>
      <c r="P1345" s="11" t="s">
        <v>39</v>
      </c>
      <c r="Q1345" s="11" t="s">
        <v>39</v>
      </c>
      <c r="R1345" s="11" t="s">
        <v>28</v>
      </c>
      <c r="S1345" s="11" t="s">
        <v>28</v>
      </c>
      <c r="T1345" s="10" t="s">
        <v>28</v>
      </c>
      <c r="U1345" s="13">
        <v>75</v>
      </c>
      <c r="V1345" s="14">
        <v>6</v>
      </c>
      <c r="W1345" s="14">
        <v>0</v>
      </c>
      <c r="X1345" s="14" t="s">
        <v>28</v>
      </c>
    </row>
    <row r="1346" spans="1:24" s="15" customFormat="1" ht="42" customHeight="1" x14ac:dyDescent="0.25">
      <c r="A1346" s="53">
        <v>43.47</v>
      </c>
      <c r="B1346" s="42">
        <v>5697</v>
      </c>
      <c r="C1346" s="43" t="str">
        <f t="shared" si="31"/>
        <v>Tech Sheet</v>
      </c>
      <c r="D1346" s="44" t="s">
        <v>73</v>
      </c>
      <c r="E1346" s="48" t="s">
        <v>2123</v>
      </c>
      <c r="F1346" s="49" t="s">
        <v>2124</v>
      </c>
      <c r="G1346" s="10">
        <v>2022</v>
      </c>
      <c r="H1346" s="11" t="s">
        <v>220</v>
      </c>
      <c r="I1346" s="10" t="s">
        <v>40</v>
      </c>
      <c r="J1346" s="11" t="s">
        <v>29</v>
      </c>
      <c r="K1346" s="10" t="s">
        <v>1895</v>
      </c>
      <c r="L1346" s="10" t="s">
        <v>81</v>
      </c>
      <c r="M1346" s="12" t="s">
        <v>82</v>
      </c>
      <c r="N1346" s="12">
        <v>0.13</v>
      </c>
      <c r="O1346" s="11" t="s">
        <v>39</v>
      </c>
      <c r="P1346" s="11" t="s">
        <v>39</v>
      </c>
      <c r="Q1346" s="11" t="s">
        <v>39</v>
      </c>
      <c r="R1346" s="11" t="s">
        <v>37</v>
      </c>
      <c r="S1346" s="11" t="s">
        <v>28</v>
      </c>
      <c r="T1346" s="10" t="s">
        <v>28</v>
      </c>
      <c r="U1346" s="13">
        <v>75</v>
      </c>
      <c r="V1346" s="14">
        <v>6</v>
      </c>
      <c r="W1346" s="14">
        <v>0</v>
      </c>
      <c r="X1346" s="14" t="s">
        <v>28</v>
      </c>
    </row>
    <row r="1347" spans="1:24" s="15" customFormat="1" ht="42" customHeight="1" x14ac:dyDescent="0.25">
      <c r="A1347" s="53">
        <v>43.99</v>
      </c>
      <c r="B1347" s="42">
        <v>2401</v>
      </c>
      <c r="C1347" s="43" t="str">
        <f t="shared" si="31"/>
        <v>Tech Sheet</v>
      </c>
      <c r="D1347" s="44" t="s">
        <v>73</v>
      </c>
      <c r="E1347" s="48" t="s">
        <v>495</v>
      </c>
      <c r="F1347" s="49" t="s">
        <v>496</v>
      </c>
      <c r="G1347" s="10">
        <v>2023</v>
      </c>
      <c r="H1347" s="11" t="s">
        <v>220</v>
      </c>
      <c r="I1347" s="10" t="s">
        <v>40</v>
      </c>
      <c r="J1347" s="11" t="s">
        <v>41</v>
      </c>
      <c r="K1347" s="10" t="s">
        <v>490</v>
      </c>
      <c r="L1347" s="10" t="s">
        <v>178</v>
      </c>
      <c r="M1347" s="12" t="s">
        <v>179</v>
      </c>
      <c r="N1347" s="12">
        <v>0.13500000000000001</v>
      </c>
      <c r="O1347" s="11" t="s">
        <v>37</v>
      </c>
      <c r="P1347" s="11" t="s">
        <v>37</v>
      </c>
      <c r="Q1347" s="11" t="s">
        <v>37</v>
      </c>
      <c r="R1347" s="11" t="s">
        <v>37</v>
      </c>
      <c r="S1347" s="11" t="s">
        <v>28</v>
      </c>
      <c r="T1347" s="10" t="s">
        <v>28</v>
      </c>
      <c r="U1347" s="13">
        <v>75</v>
      </c>
      <c r="V1347" s="14">
        <v>12</v>
      </c>
      <c r="W1347" s="14">
        <v>7</v>
      </c>
      <c r="X1347" s="14" t="s">
        <v>28</v>
      </c>
    </row>
    <row r="1348" spans="1:24" s="15" customFormat="1" ht="42" customHeight="1" x14ac:dyDescent="0.25">
      <c r="A1348" s="53">
        <v>43.99</v>
      </c>
      <c r="B1348" s="42">
        <v>3906</v>
      </c>
      <c r="C1348" s="43" t="str">
        <f t="shared" si="31"/>
        <v>Tech Sheet</v>
      </c>
      <c r="D1348" s="44" t="s">
        <v>25</v>
      </c>
      <c r="E1348" s="48" t="s">
        <v>1116</v>
      </c>
      <c r="F1348" s="49" t="s">
        <v>1119</v>
      </c>
      <c r="G1348" s="10">
        <v>2023</v>
      </c>
      <c r="H1348" s="11" t="s">
        <v>158</v>
      </c>
      <c r="I1348" s="10" t="s">
        <v>40</v>
      </c>
      <c r="J1348" s="11" t="s">
        <v>29</v>
      </c>
      <c r="K1348" s="10" t="s">
        <v>1115</v>
      </c>
      <c r="L1348" s="10" t="s">
        <v>1117</v>
      </c>
      <c r="M1348" s="12" t="s">
        <v>1118</v>
      </c>
      <c r="N1348" s="12">
        <v>0.125</v>
      </c>
      <c r="O1348" s="11" t="s">
        <v>37</v>
      </c>
      <c r="P1348" s="11" t="s">
        <v>37</v>
      </c>
      <c r="Q1348" s="11" t="s">
        <v>37</v>
      </c>
      <c r="R1348" s="11" t="s">
        <v>37</v>
      </c>
      <c r="S1348" s="11" t="s">
        <v>28</v>
      </c>
      <c r="T1348" s="10" t="s">
        <v>28</v>
      </c>
      <c r="U1348" s="13">
        <v>75</v>
      </c>
      <c r="V1348" s="14">
        <v>6</v>
      </c>
      <c r="W1348" s="14">
        <v>11</v>
      </c>
      <c r="X1348" s="14" t="s">
        <v>28</v>
      </c>
    </row>
    <row r="1349" spans="1:24" s="15" customFormat="1" ht="42" customHeight="1" x14ac:dyDescent="0.25">
      <c r="A1349" s="53">
        <v>43.99</v>
      </c>
      <c r="B1349" s="42">
        <v>3906</v>
      </c>
      <c r="C1349" s="43" t="str">
        <f t="shared" si="31"/>
        <v>Tech Sheet</v>
      </c>
      <c r="D1349" s="44" t="s">
        <v>25</v>
      </c>
      <c r="E1349" s="48" t="s">
        <v>1116</v>
      </c>
      <c r="F1349" s="49" t="s">
        <v>1119</v>
      </c>
      <c r="G1349" s="10">
        <v>2025</v>
      </c>
      <c r="H1349" s="11" t="s">
        <v>158</v>
      </c>
      <c r="I1349" s="10" t="s">
        <v>40</v>
      </c>
      <c r="J1349" s="11" t="s">
        <v>29</v>
      </c>
      <c r="K1349" s="10" t="s">
        <v>1115</v>
      </c>
      <c r="L1349" s="10" t="s">
        <v>1117</v>
      </c>
      <c r="M1349" s="12" t="s">
        <v>1118</v>
      </c>
      <c r="N1349" s="12">
        <v>0.13</v>
      </c>
      <c r="O1349" s="11" t="s">
        <v>39</v>
      </c>
      <c r="P1349" s="11" t="s">
        <v>39</v>
      </c>
      <c r="Q1349" s="11" t="s">
        <v>37</v>
      </c>
      <c r="R1349" s="11" t="s">
        <v>37</v>
      </c>
      <c r="S1349" s="11" t="s">
        <v>28</v>
      </c>
      <c r="T1349" s="10" t="s">
        <v>28</v>
      </c>
      <c r="U1349" s="13">
        <v>75</v>
      </c>
      <c r="V1349" s="14">
        <v>6</v>
      </c>
      <c r="W1349" s="14">
        <v>11</v>
      </c>
      <c r="X1349" s="14" t="s">
        <v>28</v>
      </c>
    </row>
    <row r="1350" spans="1:24" s="15" customFormat="1" ht="42" customHeight="1" x14ac:dyDescent="0.25">
      <c r="A1350" s="53">
        <v>43.99</v>
      </c>
      <c r="B1350" s="42">
        <v>5526</v>
      </c>
      <c r="C1350" s="43" t="str">
        <f t="shared" si="31"/>
        <v>Tech Sheet</v>
      </c>
      <c r="D1350" s="44" t="s">
        <v>251</v>
      </c>
      <c r="E1350" s="48" t="s">
        <v>1921</v>
      </c>
      <c r="F1350" s="49" t="s">
        <v>1922</v>
      </c>
      <c r="G1350" s="10">
        <v>2022</v>
      </c>
      <c r="H1350" s="11" t="s">
        <v>252</v>
      </c>
      <c r="I1350" s="10" t="s">
        <v>40</v>
      </c>
      <c r="J1350" s="11" t="s">
        <v>29</v>
      </c>
      <c r="K1350" s="10" t="s">
        <v>1918</v>
      </c>
      <c r="L1350" s="10" t="s">
        <v>205</v>
      </c>
      <c r="M1350" s="12" t="s">
        <v>206</v>
      </c>
      <c r="N1350" s="12">
        <v>0.12</v>
      </c>
      <c r="O1350" s="11" t="s">
        <v>37</v>
      </c>
      <c r="P1350" s="11" t="s">
        <v>37</v>
      </c>
      <c r="Q1350" s="11" t="s">
        <v>28</v>
      </c>
      <c r="R1350" s="11" t="s">
        <v>28</v>
      </c>
      <c r="S1350" s="11" t="s">
        <v>37</v>
      </c>
      <c r="T1350" s="10" t="s">
        <v>28</v>
      </c>
      <c r="U1350" s="13">
        <v>75</v>
      </c>
      <c r="V1350" s="14">
        <v>6</v>
      </c>
      <c r="W1350" s="14">
        <v>0</v>
      </c>
      <c r="X1350" s="14" t="s">
        <v>28</v>
      </c>
    </row>
    <row r="1351" spans="1:24" s="15" customFormat="1" ht="42" customHeight="1" x14ac:dyDescent="0.25">
      <c r="A1351" s="53">
        <v>43.99</v>
      </c>
      <c r="B1351" s="42">
        <v>5526</v>
      </c>
      <c r="C1351" s="43" t="str">
        <f t="shared" si="31"/>
        <v>Tech Sheet</v>
      </c>
      <c r="D1351" s="44" t="s">
        <v>251</v>
      </c>
      <c r="E1351" s="48" t="s">
        <v>1921</v>
      </c>
      <c r="F1351" s="49" t="s">
        <v>1922</v>
      </c>
      <c r="G1351" s="10">
        <v>2023</v>
      </c>
      <c r="H1351" s="11" t="s">
        <v>252</v>
      </c>
      <c r="I1351" s="10" t="s">
        <v>40</v>
      </c>
      <c r="J1351" s="11" t="s">
        <v>29</v>
      </c>
      <c r="K1351" s="10" t="s">
        <v>1918</v>
      </c>
      <c r="L1351" s="10" t="s">
        <v>205</v>
      </c>
      <c r="M1351" s="12" t="s">
        <v>206</v>
      </c>
      <c r="N1351" s="12">
        <v>0.12</v>
      </c>
      <c r="O1351" s="11" t="s">
        <v>39</v>
      </c>
      <c r="P1351" s="11" t="s">
        <v>39</v>
      </c>
      <c r="Q1351" s="11" t="s">
        <v>39</v>
      </c>
      <c r="R1351" s="11" t="s">
        <v>28</v>
      </c>
      <c r="S1351" s="11" t="s">
        <v>37</v>
      </c>
      <c r="T1351" s="10" t="s">
        <v>28</v>
      </c>
      <c r="U1351" s="13">
        <v>75</v>
      </c>
      <c r="V1351" s="14">
        <v>6</v>
      </c>
      <c r="W1351" s="14">
        <v>0</v>
      </c>
      <c r="X1351" s="14" t="s">
        <v>28</v>
      </c>
    </row>
    <row r="1352" spans="1:24" s="15" customFormat="1" ht="42" customHeight="1" x14ac:dyDescent="0.25">
      <c r="A1352" s="53">
        <v>43.99</v>
      </c>
      <c r="B1352" s="42">
        <v>5678</v>
      </c>
      <c r="C1352" s="43" t="str">
        <f t="shared" si="31"/>
        <v>Tech Sheet</v>
      </c>
      <c r="D1352" s="44" t="s">
        <v>1365</v>
      </c>
      <c r="E1352" s="48" t="s">
        <v>2108</v>
      </c>
      <c r="F1352" s="49" t="s">
        <v>2111</v>
      </c>
      <c r="G1352" s="10">
        <v>2019</v>
      </c>
      <c r="H1352" s="11" t="s">
        <v>1366</v>
      </c>
      <c r="I1352" s="10" t="s">
        <v>121</v>
      </c>
      <c r="J1352" s="11" t="s">
        <v>104</v>
      </c>
      <c r="K1352" s="10" t="s">
        <v>2099</v>
      </c>
      <c r="L1352" s="10" t="s">
        <v>2109</v>
      </c>
      <c r="M1352" s="12" t="s">
        <v>2110</v>
      </c>
      <c r="N1352" s="12">
        <v>0.12</v>
      </c>
      <c r="O1352" s="11" t="s">
        <v>37</v>
      </c>
      <c r="P1352" s="11" t="s">
        <v>37</v>
      </c>
      <c r="Q1352" s="11" t="s">
        <v>28</v>
      </c>
      <c r="R1352" s="11" t="s">
        <v>28</v>
      </c>
      <c r="S1352" s="11" t="s">
        <v>28</v>
      </c>
      <c r="T1352" s="10" t="s">
        <v>28</v>
      </c>
      <c r="U1352" s="13">
        <v>75</v>
      </c>
      <c r="V1352" s="14">
        <v>6</v>
      </c>
      <c r="W1352" s="14">
        <v>12</v>
      </c>
      <c r="X1352" s="14" t="s">
        <v>28</v>
      </c>
    </row>
    <row r="1353" spans="1:24" s="15" customFormat="1" ht="42" customHeight="1" x14ac:dyDescent="0.25">
      <c r="A1353" s="53">
        <v>44.1</v>
      </c>
      <c r="B1353" s="42">
        <v>5697</v>
      </c>
      <c r="C1353" s="43" t="str">
        <f t="shared" si="31"/>
        <v>Tech Sheet</v>
      </c>
      <c r="D1353" s="44" t="s">
        <v>73</v>
      </c>
      <c r="E1353" s="48" t="s">
        <v>2123</v>
      </c>
      <c r="F1353" s="49" t="s">
        <v>2124</v>
      </c>
      <c r="G1353" s="10">
        <v>2023</v>
      </c>
      <c r="H1353" s="11" t="s">
        <v>220</v>
      </c>
      <c r="I1353" s="10" t="s">
        <v>40</v>
      </c>
      <c r="J1353" s="11" t="s">
        <v>29</v>
      </c>
      <c r="K1353" s="10" t="s">
        <v>1895</v>
      </c>
      <c r="L1353" s="10" t="s">
        <v>81</v>
      </c>
      <c r="M1353" s="12" t="s">
        <v>82</v>
      </c>
      <c r="N1353" s="12">
        <v>0.14499999999999999</v>
      </c>
      <c r="O1353" s="11" t="s">
        <v>37</v>
      </c>
      <c r="P1353" s="11" t="s">
        <v>28</v>
      </c>
      <c r="Q1353" s="11" t="s">
        <v>37</v>
      </c>
      <c r="R1353" s="11" t="s">
        <v>37</v>
      </c>
      <c r="S1353" s="11" t="s">
        <v>28</v>
      </c>
      <c r="T1353" s="10" t="s">
        <v>28</v>
      </c>
      <c r="U1353" s="13">
        <v>75</v>
      </c>
      <c r="V1353" s="14">
        <v>6</v>
      </c>
      <c r="W1353" s="14">
        <v>0</v>
      </c>
      <c r="X1353" s="14" t="s">
        <v>28</v>
      </c>
    </row>
    <row r="1354" spans="1:24" s="15" customFormat="1" ht="42" customHeight="1" x14ac:dyDescent="0.25">
      <c r="A1354" s="53">
        <v>44.18</v>
      </c>
      <c r="B1354" s="42">
        <v>5469</v>
      </c>
      <c r="C1354" s="43" t="str">
        <f t="shared" si="31"/>
        <v>Tech Sheet</v>
      </c>
      <c r="D1354" s="44" t="s">
        <v>73</v>
      </c>
      <c r="E1354" s="48" t="s">
        <v>1833</v>
      </c>
      <c r="F1354" s="49" t="s">
        <v>1835</v>
      </c>
      <c r="G1354" s="10">
        <v>2016</v>
      </c>
      <c r="H1354" s="11" t="s">
        <v>74</v>
      </c>
      <c r="I1354" s="10" t="s">
        <v>40</v>
      </c>
      <c r="J1354" s="11" t="s">
        <v>41</v>
      </c>
      <c r="K1354" s="10" t="s">
        <v>1832</v>
      </c>
      <c r="L1354" s="10" t="s">
        <v>76</v>
      </c>
      <c r="M1354" s="12" t="s">
        <v>1834</v>
      </c>
      <c r="N1354" s="12">
        <v>0.13500000000000001</v>
      </c>
      <c r="O1354" s="11" t="s">
        <v>37</v>
      </c>
      <c r="P1354" s="11" t="s">
        <v>37</v>
      </c>
      <c r="Q1354" s="11" t="s">
        <v>28</v>
      </c>
      <c r="R1354" s="11" t="s">
        <v>28</v>
      </c>
      <c r="S1354" s="11" t="s">
        <v>28</v>
      </c>
      <c r="T1354" s="10" t="s">
        <v>28</v>
      </c>
      <c r="U1354" s="13">
        <v>75</v>
      </c>
      <c r="V1354" s="14">
        <v>12</v>
      </c>
      <c r="W1354" s="14">
        <v>5</v>
      </c>
      <c r="X1354" s="14" t="s">
        <v>28</v>
      </c>
    </row>
    <row r="1355" spans="1:24" s="15" customFormat="1" ht="42" customHeight="1" x14ac:dyDescent="0.25">
      <c r="A1355" s="53">
        <v>44.18</v>
      </c>
      <c r="B1355" s="42">
        <v>5469</v>
      </c>
      <c r="C1355" s="43" t="str">
        <f t="shared" si="31"/>
        <v>Tech Sheet</v>
      </c>
      <c r="D1355" s="44" t="s">
        <v>73</v>
      </c>
      <c r="E1355" s="48" t="s">
        <v>1833</v>
      </c>
      <c r="F1355" s="49" t="s">
        <v>1835</v>
      </c>
      <c r="G1355" s="10">
        <v>2017</v>
      </c>
      <c r="H1355" s="11" t="s">
        <v>74</v>
      </c>
      <c r="I1355" s="10" t="s">
        <v>40</v>
      </c>
      <c r="J1355" s="11" t="s">
        <v>41</v>
      </c>
      <c r="K1355" s="10" t="s">
        <v>1832</v>
      </c>
      <c r="L1355" s="10" t="s">
        <v>76</v>
      </c>
      <c r="M1355" s="12" t="s">
        <v>1834</v>
      </c>
      <c r="N1355" s="12">
        <v>0.125</v>
      </c>
      <c r="O1355" s="11" t="s">
        <v>37</v>
      </c>
      <c r="P1355" s="11" t="s">
        <v>37</v>
      </c>
      <c r="Q1355" s="11" t="s">
        <v>28</v>
      </c>
      <c r="R1355" s="11" t="s">
        <v>28</v>
      </c>
      <c r="S1355" s="11" t="s">
        <v>28</v>
      </c>
      <c r="T1355" s="10" t="s">
        <v>28</v>
      </c>
      <c r="U1355" s="13">
        <v>75</v>
      </c>
      <c r="V1355" s="14">
        <v>12</v>
      </c>
      <c r="W1355" s="14">
        <v>5</v>
      </c>
      <c r="X1355" s="14" t="s">
        <v>28</v>
      </c>
    </row>
    <row r="1356" spans="1:24" s="15" customFormat="1" ht="42" customHeight="1" x14ac:dyDescent="0.25">
      <c r="A1356" s="53">
        <v>44.39</v>
      </c>
      <c r="B1356" s="42">
        <v>4373</v>
      </c>
      <c r="C1356" s="43" t="str">
        <f t="shared" si="31"/>
        <v>Tech Sheet</v>
      </c>
      <c r="D1356" s="44" t="s">
        <v>73</v>
      </c>
      <c r="E1356" s="48" t="s">
        <v>1269</v>
      </c>
      <c r="F1356" s="49" t="s">
        <v>1270</v>
      </c>
      <c r="G1356" s="10">
        <v>2023</v>
      </c>
      <c r="H1356" s="11" t="s">
        <v>220</v>
      </c>
      <c r="I1356" s="10" t="s">
        <v>40</v>
      </c>
      <c r="J1356" s="11" t="s">
        <v>41</v>
      </c>
      <c r="K1356" s="10" t="s">
        <v>1268</v>
      </c>
      <c r="L1356" s="10" t="s">
        <v>178</v>
      </c>
      <c r="M1356" s="12" t="s">
        <v>179</v>
      </c>
      <c r="N1356" s="12">
        <v>0.13500000000000001</v>
      </c>
      <c r="O1356" s="11" t="s">
        <v>37</v>
      </c>
      <c r="P1356" s="11" t="s">
        <v>37</v>
      </c>
      <c r="Q1356" s="11" t="s">
        <v>28</v>
      </c>
      <c r="R1356" s="11" t="s">
        <v>28</v>
      </c>
      <c r="S1356" s="11" t="s">
        <v>28</v>
      </c>
      <c r="T1356" s="10" t="s">
        <v>28</v>
      </c>
      <c r="U1356" s="13">
        <v>75</v>
      </c>
      <c r="V1356" s="14">
        <v>6</v>
      </c>
      <c r="W1356" s="14">
        <v>23</v>
      </c>
      <c r="X1356" s="14" t="s">
        <v>28</v>
      </c>
    </row>
    <row r="1357" spans="1:24" s="15" customFormat="1" ht="42" customHeight="1" x14ac:dyDescent="0.25">
      <c r="A1357" s="53">
        <v>44.5</v>
      </c>
      <c r="B1357" s="42">
        <v>6384</v>
      </c>
      <c r="C1357" s="43" t="str">
        <f t="shared" si="31"/>
        <v>Tech Sheet</v>
      </c>
      <c r="D1357" s="44" t="s">
        <v>73</v>
      </c>
      <c r="E1357" s="48" t="s">
        <v>2413</v>
      </c>
      <c r="F1357" s="49" t="s">
        <v>2414</v>
      </c>
      <c r="G1357" s="26">
        <v>2023</v>
      </c>
      <c r="H1357" s="11" t="s">
        <v>220</v>
      </c>
      <c r="I1357" s="10" t="s">
        <v>40</v>
      </c>
      <c r="J1357" s="11" t="s">
        <v>29</v>
      </c>
      <c r="K1357" s="10" t="s">
        <v>2412</v>
      </c>
      <c r="L1357" s="10" t="s">
        <v>81</v>
      </c>
      <c r="M1357" s="12" t="s">
        <v>82</v>
      </c>
      <c r="N1357" s="12">
        <v>0.13</v>
      </c>
      <c r="O1357" s="11" t="s">
        <v>39</v>
      </c>
      <c r="P1357" s="11" t="s">
        <v>39</v>
      </c>
      <c r="Q1357" s="11" t="s">
        <v>39</v>
      </c>
      <c r="R1357" s="11" t="s">
        <v>37</v>
      </c>
      <c r="S1357" s="11" t="s">
        <v>28</v>
      </c>
      <c r="T1357" s="10" t="s">
        <v>28</v>
      </c>
      <c r="U1357" s="13">
        <v>75</v>
      </c>
      <c r="V1357" s="14">
        <v>12</v>
      </c>
      <c r="W1357" s="14">
        <v>0</v>
      </c>
      <c r="X1357" s="14" t="s">
        <v>28</v>
      </c>
    </row>
    <row r="1358" spans="1:24" s="15" customFormat="1" ht="42" customHeight="1" x14ac:dyDescent="0.25">
      <c r="A1358" s="53">
        <v>44.6</v>
      </c>
      <c r="B1358" s="42">
        <v>5840</v>
      </c>
      <c r="C1358" s="43" t="str">
        <f t="shared" si="31"/>
        <v>Tech Sheet</v>
      </c>
      <c r="D1358" s="44" t="s">
        <v>73</v>
      </c>
      <c r="E1358" s="48" t="s">
        <v>2296</v>
      </c>
      <c r="F1358" s="49" t="s">
        <v>2297</v>
      </c>
      <c r="G1358" s="10">
        <v>2022</v>
      </c>
      <c r="H1358" s="11" t="s">
        <v>220</v>
      </c>
      <c r="I1358" s="10" t="s">
        <v>40</v>
      </c>
      <c r="J1358" s="11" t="s">
        <v>41</v>
      </c>
      <c r="K1358" s="10" t="s">
        <v>2295</v>
      </c>
      <c r="L1358" s="10" t="s">
        <v>178</v>
      </c>
      <c r="M1358" s="12" t="s">
        <v>179</v>
      </c>
      <c r="N1358" s="12">
        <v>0.13500000000000001</v>
      </c>
      <c r="O1358" s="11" t="s">
        <v>39</v>
      </c>
      <c r="P1358" s="11" t="s">
        <v>39</v>
      </c>
      <c r="Q1358" s="11" t="s">
        <v>28</v>
      </c>
      <c r="R1358" s="11" t="s">
        <v>37</v>
      </c>
      <c r="S1358" s="11" t="s">
        <v>28</v>
      </c>
      <c r="T1358" s="10" t="s">
        <v>28</v>
      </c>
      <c r="U1358" s="13">
        <v>75</v>
      </c>
      <c r="V1358" s="14">
        <v>6</v>
      </c>
      <c r="W1358" s="14">
        <v>0</v>
      </c>
      <c r="X1358" s="14" t="s">
        <v>28</v>
      </c>
    </row>
    <row r="1359" spans="1:24" s="15" customFormat="1" ht="42" customHeight="1" x14ac:dyDescent="0.25">
      <c r="A1359" s="53">
        <v>44.6</v>
      </c>
      <c r="B1359" s="42">
        <v>5840</v>
      </c>
      <c r="C1359" s="43" t="str">
        <f t="shared" si="31"/>
        <v>Tech Sheet</v>
      </c>
      <c r="D1359" s="44" t="s">
        <v>73</v>
      </c>
      <c r="E1359" s="48" t="s">
        <v>2296</v>
      </c>
      <c r="F1359" s="49" t="s">
        <v>2297</v>
      </c>
      <c r="G1359" s="10">
        <v>2023</v>
      </c>
      <c r="H1359" s="11" t="s">
        <v>220</v>
      </c>
      <c r="I1359" s="10" t="s">
        <v>40</v>
      </c>
      <c r="J1359" s="11" t="s">
        <v>41</v>
      </c>
      <c r="K1359" s="10" t="s">
        <v>2295</v>
      </c>
      <c r="L1359" s="10" t="s">
        <v>178</v>
      </c>
      <c r="M1359" s="12" t="s">
        <v>179</v>
      </c>
      <c r="N1359" s="12">
        <v>0.13500000000000001</v>
      </c>
      <c r="O1359" s="11" t="s">
        <v>39</v>
      </c>
      <c r="P1359" s="11" t="s">
        <v>39</v>
      </c>
      <c r="Q1359" s="11" t="s">
        <v>37</v>
      </c>
      <c r="R1359" s="11" t="s">
        <v>37</v>
      </c>
      <c r="S1359" s="11" t="s">
        <v>28</v>
      </c>
      <c r="T1359" s="10" t="s">
        <v>28</v>
      </c>
      <c r="U1359" s="13">
        <v>75</v>
      </c>
      <c r="V1359" s="14">
        <v>6</v>
      </c>
      <c r="W1359" s="14">
        <v>0</v>
      </c>
      <c r="X1359" s="14" t="s">
        <v>28</v>
      </c>
    </row>
    <row r="1360" spans="1:24" s="15" customFormat="1" ht="42" customHeight="1" x14ac:dyDescent="0.25">
      <c r="A1360" s="53">
        <v>44.6</v>
      </c>
      <c r="B1360" s="42">
        <v>6628</v>
      </c>
      <c r="C1360" s="43" t="str">
        <f t="shared" si="31"/>
        <v>Tech Sheet</v>
      </c>
      <c r="D1360" s="44" t="s">
        <v>73</v>
      </c>
      <c r="E1360" s="48" t="s">
        <v>2472</v>
      </c>
      <c r="F1360" s="49"/>
      <c r="G1360" s="10">
        <v>2023</v>
      </c>
      <c r="H1360" s="11" t="s">
        <v>98</v>
      </c>
      <c r="I1360" s="10" t="s">
        <v>40</v>
      </c>
      <c r="J1360" s="11" t="s">
        <v>29</v>
      </c>
      <c r="K1360" s="10" t="s">
        <v>2011</v>
      </c>
      <c r="L1360" s="10" t="s">
        <v>115</v>
      </c>
      <c r="M1360" s="12" t="s">
        <v>116</v>
      </c>
      <c r="N1360" s="12">
        <v>0.13</v>
      </c>
      <c r="O1360" s="11" t="s">
        <v>39</v>
      </c>
      <c r="P1360" s="11" t="s">
        <v>39</v>
      </c>
      <c r="Q1360" s="11" t="s">
        <v>39</v>
      </c>
      <c r="R1360" s="11" t="s">
        <v>28</v>
      </c>
      <c r="S1360" s="11" t="s">
        <v>28</v>
      </c>
      <c r="T1360" s="10" t="s">
        <v>28</v>
      </c>
      <c r="U1360" s="13">
        <v>75</v>
      </c>
      <c r="V1360" s="14">
        <v>12</v>
      </c>
      <c r="W1360" s="14">
        <v>0</v>
      </c>
      <c r="X1360" s="14" t="s">
        <v>28</v>
      </c>
    </row>
    <row r="1361" spans="1:24" s="15" customFormat="1" ht="42" customHeight="1" x14ac:dyDescent="0.25">
      <c r="A1361" s="53">
        <v>44.88</v>
      </c>
      <c r="B1361" s="42">
        <v>6359</v>
      </c>
      <c r="C1361" s="43" t="str">
        <f t="shared" si="31"/>
        <v>Tech Sheet</v>
      </c>
      <c r="D1361" s="44" t="s">
        <v>73</v>
      </c>
      <c r="E1361" s="48" t="s">
        <v>2404</v>
      </c>
      <c r="F1361" s="49" t="s">
        <v>2405</v>
      </c>
      <c r="G1361" s="10">
        <v>2022</v>
      </c>
      <c r="H1361" s="11" t="s">
        <v>220</v>
      </c>
      <c r="I1361" s="10" t="s">
        <v>40</v>
      </c>
      <c r="J1361" s="11" t="s">
        <v>41</v>
      </c>
      <c r="K1361" s="10" t="s">
        <v>1902</v>
      </c>
      <c r="L1361" s="10" t="s">
        <v>178</v>
      </c>
      <c r="M1361" s="12" t="s">
        <v>179</v>
      </c>
      <c r="N1361" s="12">
        <v>0.13500000000000001</v>
      </c>
      <c r="O1361" s="11" t="s">
        <v>37</v>
      </c>
      <c r="P1361" s="11" t="s">
        <v>37</v>
      </c>
      <c r="Q1361" s="11" t="s">
        <v>28</v>
      </c>
      <c r="R1361" s="11" t="s">
        <v>37</v>
      </c>
      <c r="S1361" s="11" t="s">
        <v>37</v>
      </c>
      <c r="T1361" s="10" t="s">
        <v>28</v>
      </c>
      <c r="U1361" s="13">
        <v>75</v>
      </c>
      <c r="V1361" s="14">
        <v>6</v>
      </c>
      <c r="W1361" s="14">
        <v>0</v>
      </c>
      <c r="X1361" s="14" t="s">
        <v>28</v>
      </c>
    </row>
    <row r="1362" spans="1:24" s="15" customFormat="1" ht="42" customHeight="1" x14ac:dyDescent="0.25">
      <c r="A1362" s="53">
        <v>44.99</v>
      </c>
      <c r="B1362" s="42">
        <v>3907</v>
      </c>
      <c r="C1362" s="43" t="str">
        <f t="shared" si="31"/>
        <v>Tech Sheet</v>
      </c>
      <c r="D1362" s="44" t="s">
        <v>25</v>
      </c>
      <c r="E1362" s="48" t="s">
        <v>1120</v>
      </c>
      <c r="F1362" s="49" t="s">
        <v>1123</v>
      </c>
      <c r="G1362" s="10">
        <v>2020</v>
      </c>
      <c r="H1362" s="11" t="s">
        <v>158</v>
      </c>
      <c r="I1362" s="10" t="s">
        <v>40</v>
      </c>
      <c r="J1362" s="11" t="s">
        <v>41</v>
      </c>
      <c r="K1362" s="10" t="s">
        <v>1115</v>
      </c>
      <c r="L1362" s="10" t="s">
        <v>1121</v>
      </c>
      <c r="M1362" s="12" t="s">
        <v>1122</v>
      </c>
      <c r="N1362" s="12">
        <v>0.14000000000000001</v>
      </c>
      <c r="O1362" s="11" t="s">
        <v>37</v>
      </c>
      <c r="P1362" s="11" t="s">
        <v>37</v>
      </c>
      <c r="Q1362" s="11" t="s">
        <v>37</v>
      </c>
      <c r="R1362" s="11" t="s">
        <v>37</v>
      </c>
      <c r="S1362" s="11" t="s">
        <v>28</v>
      </c>
      <c r="T1362" s="10" t="s">
        <v>28</v>
      </c>
      <c r="U1362" s="13">
        <v>75</v>
      </c>
      <c r="V1362" s="14">
        <v>6</v>
      </c>
      <c r="W1362" s="14">
        <v>11</v>
      </c>
      <c r="X1362" s="14" t="s">
        <v>28</v>
      </c>
    </row>
    <row r="1363" spans="1:24" s="15" customFormat="1" ht="42" customHeight="1" x14ac:dyDescent="0.25">
      <c r="A1363" s="53">
        <v>44.99</v>
      </c>
      <c r="B1363" s="42">
        <v>3907</v>
      </c>
      <c r="C1363" s="43" t="str">
        <f t="shared" si="31"/>
        <v>Tech Sheet</v>
      </c>
      <c r="D1363" s="44" t="s">
        <v>25</v>
      </c>
      <c r="E1363" s="48" t="s">
        <v>1120</v>
      </c>
      <c r="F1363" s="49" t="s">
        <v>1123</v>
      </c>
      <c r="G1363" s="10">
        <v>2021</v>
      </c>
      <c r="H1363" s="11" t="s">
        <v>158</v>
      </c>
      <c r="I1363" s="10" t="s">
        <v>40</v>
      </c>
      <c r="J1363" s="11" t="s">
        <v>41</v>
      </c>
      <c r="K1363" s="10" t="s">
        <v>1115</v>
      </c>
      <c r="L1363" s="10" t="s">
        <v>1121</v>
      </c>
      <c r="M1363" s="12" t="s">
        <v>1122</v>
      </c>
      <c r="N1363" s="12">
        <v>0.14000000000000001</v>
      </c>
      <c r="O1363" s="11" t="s">
        <v>37</v>
      </c>
      <c r="P1363" s="11" t="s">
        <v>37</v>
      </c>
      <c r="Q1363" s="11" t="s">
        <v>37</v>
      </c>
      <c r="R1363" s="11" t="s">
        <v>37</v>
      </c>
      <c r="S1363" s="11" t="s">
        <v>28</v>
      </c>
      <c r="T1363" s="10" t="s">
        <v>28</v>
      </c>
      <c r="U1363" s="13">
        <v>75</v>
      </c>
      <c r="V1363" s="14">
        <v>6</v>
      </c>
      <c r="W1363" s="14">
        <v>11</v>
      </c>
      <c r="X1363" s="14" t="s">
        <v>28</v>
      </c>
    </row>
    <row r="1364" spans="1:24" s="15" customFormat="1" ht="42" customHeight="1" x14ac:dyDescent="0.25">
      <c r="A1364" s="53">
        <v>44.99</v>
      </c>
      <c r="B1364" s="42">
        <v>5711</v>
      </c>
      <c r="C1364" s="43" t="str">
        <f t="shared" si="31"/>
        <v>Tech Sheet</v>
      </c>
      <c r="D1364" s="44" t="s">
        <v>73</v>
      </c>
      <c r="E1364" s="48" t="s">
        <v>2139</v>
      </c>
      <c r="F1364" s="49" t="s">
        <v>2140</v>
      </c>
      <c r="G1364" s="10">
        <v>2022</v>
      </c>
      <c r="H1364" s="11" t="s">
        <v>98</v>
      </c>
      <c r="I1364" s="10" t="s">
        <v>40</v>
      </c>
      <c r="J1364" s="11" t="s">
        <v>29</v>
      </c>
      <c r="K1364" s="10" t="s">
        <v>1841</v>
      </c>
      <c r="L1364" s="10" t="s">
        <v>115</v>
      </c>
      <c r="M1364" s="12" t="s">
        <v>116</v>
      </c>
      <c r="N1364" s="12">
        <v>0.13500000000000001</v>
      </c>
      <c r="O1364" s="11" t="s">
        <v>37</v>
      </c>
      <c r="P1364" s="11" t="s">
        <v>37</v>
      </c>
      <c r="Q1364" s="11" t="s">
        <v>37</v>
      </c>
      <c r="R1364" s="11" t="s">
        <v>37</v>
      </c>
      <c r="S1364" s="11" t="s">
        <v>37</v>
      </c>
      <c r="T1364" s="10" t="s">
        <v>28</v>
      </c>
      <c r="U1364" s="13">
        <v>75</v>
      </c>
      <c r="V1364" s="14">
        <v>6</v>
      </c>
      <c r="W1364" s="14">
        <v>0</v>
      </c>
      <c r="X1364" s="14" t="s">
        <v>28</v>
      </c>
    </row>
    <row r="1365" spans="1:24" s="15" customFormat="1" ht="42" customHeight="1" x14ac:dyDescent="0.25">
      <c r="A1365" s="53">
        <v>44.99</v>
      </c>
      <c r="B1365" s="42">
        <v>5711</v>
      </c>
      <c r="C1365" s="43" t="str">
        <f t="shared" si="31"/>
        <v>Tech Sheet</v>
      </c>
      <c r="D1365" s="44" t="s">
        <v>73</v>
      </c>
      <c r="E1365" s="48" t="s">
        <v>2139</v>
      </c>
      <c r="F1365" s="49" t="s">
        <v>2140</v>
      </c>
      <c r="G1365" s="10">
        <v>2023</v>
      </c>
      <c r="H1365" s="11" t="s">
        <v>98</v>
      </c>
      <c r="I1365" s="10" t="s">
        <v>40</v>
      </c>
      <c r="J1365" s="11" t="s">
        <v>29</v>
      </c>
      <c r="K1365" s="10" t="s">
        <v>1841</v>
      </c>
      <c r="L1365" s="10" t="s">
        <v>115</v>
      </c>
      <c r="M1365" s="12" t="s">
        <v>116</v>
      </c>
      <c r="N1365" s="12">
        <v>0.13500000000000001</v>
      </c>
      <c r="O1365" s="11" t="s">
        <v>39</v>
      </c>
      <c r="P1365" s="11" t="s">
        <v>39</v>
      </c>
      <c r="Q1365" s="11" t="s">
        <v>39</v>
      </c>
      <c r="R1365" s="11" t="s">
        <v>37</v>
      </c>
      <c r="S1365" s="11" t="s">
        <v>37</v>
      </c>
      <c r="T1365" s="10" t="s">
        <v>28</v>
      </c>
      <c r="U1365" s="13">
        <v>75</v>
      </c>
      <c r="V1365" s="14">
        <v>6</v>
      </c>
      <c r="W1365" s="14">
        <v>0</v>
      </c>
      <c r="X1365" s="14" t="s">
        <v>28</v>
      </c>
    </row>
    <row r="1366" spans="1:24" s="15" customFormat="1" ht="42" customHeight="1" x14ac:dyDescent="0.25">
      <c r="A1366" s="53">
        <v>45</v>
      </c>
      <c r="B1366" s="42">
        <v>3168</v>
      </c>
      <c r="C1366" s="43" t="str">
        <f t="shared" si="31"/>
        <v>Tech Sheet</v>
      </c>
      <c r="D1366" s="44" t="s">
        <v>73</v>
      </c>
      <c r="E1366" s="48" t="s">
        <v>839</v>
      </c>
      <c r="F1366" s="49" t="s">
        <v>841</v>
      </c>
      <c r="G1366" s="10">
        <v>2019</v>
      </c>
      <c r="H1366" s="11" t="s">
        <v>833</v>
      </c>
      <c r="I1366" s="10" t="s">
        <v>40</v>
      </c>
      <c r="J1366" s="11" t="s">
        <v>29</v>
      </c>
      <c r="K1366" s="10" t="s">
        <v>834</v>
      </c>
      <c r="L1366" s="10" t="s">
        <v>81</v>
      </c>
      <c r="M1366" s="12" t="s">
        <v>840</v>
      </c>
      <c r="N1366" s="12">
        <v>0.14000000000000001</v>
      </c>
      <c r="O1366" s="11" t="s">
        <v>37</v>
      </c>
      <c r="P1366" s="11" t="s">
        <v>37</v>
      </c>
      <c r="Q1366" s="11" t="s">
        <v>37</v>
      </c>
      <c r="R1366" s="11" t="s">
        <v>37</v>
      </c>
      <c r="S1366" s="11" t="s">
        <v>28</v>
      </c>
      <c r="T1366" s="10" t="s">
        <v>28</v>
      </c>
      <c r="U1366" s="13">
        <v>75</v>
      </c>
      <c r="V1366" s="14">
        <v>6</v>
      </c>
      <c r="W1366" s="14">
        <v>10</v>
      </c>
      <c r="X1366" s="14" t="s">
        <v>28</v>
      </c>
    </row>
    <row r="1367" spans="1:24" s="15" customFormat="1" ht="42" customHeight="1" x14ac:dyDescent="0.25">
      <c r="A1367" s="53">
        <v>45</v>
      </c>
      <c r="B1367" s="42">
        <v>3168</v>
      </c>
      <c r="C1367" s="43" t="str">
        <f t="shared" si="31"/>
        <v>Tech Sheet</v>
      </c>
      <c r="D1367" s="44" t="s">
        <v>73</v>
      </c>
      <c r="E1367" s="48" t="s">
        <v>839</v>
      </c>
      <c r="F1367" s="49" t="s">
        <v>841</v>
      </c>
      <c r="G1367" s="10">
        <v>2021</v>
      </c>
      <c r="H1367" s="11" t="s">
        <v>833</v>
      </c>
      <c r="I1367" s="10" t="s">
        <v>40</v>
      </c>
      <c r="J1367" s="11" t="s">
        <v>29</v>
      </c>
      <c r="K1367" s="10" t="s">
        <v>834</v>
      </c>
      <c r="L1367" s="10" t="s">
        <v>81</v>
      </c>
      <c r="M1367" s="12" t="s">
        <v>840</v>
      </c>
      <c r="N1367" s="12">
        <v>0.13</v>
      </c>
      <c r="O1367" s="11" t="s">
        <v>37</v>
      </c>
      <c r="P1367" s="11" t="s">
        <v>37</v>
      </c>
      <c r="Q1367" s="11" t="s">
        <v>37</v>
      </c>
      <c r="R1367" s="11" t="s">
        <v>37</v>
      </c>
      <c r="S1367" s="11" t="s">
        <v>28</v>
      </c>
      <c r="T1367" s="10" t="s">
        <v>28</v>
      </c>
      <c r="U1367" s="13">
        <v>75</v>
      </c>
      <c r="V1367" s="14">
        <v>6</v>
      </c>
      <c r="W1367" s="14">
        <v>10</v>
      </c>
      <c r="X1367" s="14" t="s">
        <v>28</v>
      </c>
    </row>
    <row r="1368" spans="1:24" s="15" customFormat="1" ht="42" customHeight="1" x14ac:dyDescent="0.25">
      <c r="A1368" s="53">
        <v>45</v>
      </c>
      <c r="B1368" s="42">
        <v>3168</v>
      </c>
      <c r="C1368" s="43" t="str">
        <f t="shared" si="31"/>
        <v>Tech Sheet</v>
      </c>
      <c r="D1368" s="44" t="s">
        <v>73</v>
      </c>
      <c r="E1368" s="48" t="s">
        <v>839</v>
      </c>
      <c r="F1368" s="49" t="s">
        <v>841</v>
      </c>
      <c r="G1368" s="10">
        <v>2022</v>
      </c>
      <c r="H1368" s="11" t="s">
        <v>833</v>
      </c>
      <c r="I1368" s="10" t="s">
        <v>40</v>
      </c>
      <c r="J1368" s="11" t="s">
        <v>29</v>
      </c>
      <c r="K1368" s="10" t="s">
        <v>834</v>
      </c>
      <c r="L1368" s="10" t="s">
        <v>81</v>
      </c>
      <c r="M1368" s="12" t="s">
        <v>840</v>
      </c>
      <c r="N1368" s="12">
        <v>0.13</v>
      </c>
      <c r="O1368" s="11" t="s">
        <v>39</v>
      </c>
      <c r="P1368" s="11" t="s">
        <v>39</v>
      </c>
      <c r="Q1368" s="11" t="s">
        <v>39</v>
      </c>
      <c r="R1368" s="11" t="s">
        <v>37</v>
      </c>
      <c r="S1368" s="11" t="s">
        <v>28</v>
      </c>
      <c r="T1368" s="10" t="s">
        <v>28</v>
      </c>
      <c r="U1368" s="13">
        <v>75</v>
      </c>
      <c r="V1368" s="14">
        <v>6</v>
      </c>
      <c r="W1368" s="14">
        <v>10</v>
      </c>
      <c r="X1368" s="14" t="s">
        <v>28</v>
      </c>
    </row>
    <row r="1369" spans="1:24" s="15" customFormat="1" ht="42" customHeight="1" x14ac:dyDescent="0.25">
      <c r="A1369" s="53">
        <v>45</v>
      </c>
      <c r="B1369" s="42">
        <v>5830</v>
      </c>
      <c r="C1369" s="43" t="str">
        <f t="shared" si="31"/>
        <v>Tech Sheet</v>
      </c>
      <c r="D1369" s="44" t="s">
        <v>73</v>
      </c>
      <c r="E1369" s="48" t="s">
        <v>2290</v>
      </c>
      <c r="F1369" s="49" t="s">
        <v>2291</v>
      </c>
      <c r="G1369" s="10">
        <v>2018</v>
      </c>
      <c r="H1369" s="11" t="s">
        <v>98</v>
      </c>
      <c r="I1369" s="10" t="s">
        <v>40</v>
      </c>
      <c r="J1369" s="11" t="s">
        <v>41</v>
      </c>
      <c r="K1369" s="10" t="s">
        <v>1960</v>
      </c>
      <c r="L1369" s="10" t="s">
        <v>58</v>
      </c>
      <c r="M1369" s="12" t="s">
        <v>59</v>
      </c>
      <c r="N1369" s="12">
        <v>0.14000000000000001</v>
      </c>
      <c r="O1369" s="11" t="s">
        <v>39</v>
      </c>
      <c r="P1369" s="11" t="s">
        <v>39</v>
      </c>
      <c r="Q1369" s="11" t="s">
        <v>39</v>
      </c>
      <c r="R1369" s="11" t="s">
        <v>37</v>
      </c>
      <c r="S1369" s="11" t="s">
        <v>37</v>
      </c>
      <c r="T1369" s="10" t="s">
        <v>28</v>
      </c>
      <c r="U1369" s="13">
        <v>75</v>
      </c>
      <c r="V1369" s="14">
        <v>6</v>
      </c>
      <c r="W1369" s="14">
        <v>0</v>
      </c>
      <c r="X1369" s="14" t="s">
        <v>28</v>
      </c>
    </row>
    <row r="1370" spans="1:24" s="15" customFormat="1" ht="42" customHeight="1" x14ac:dyDescent="0.25">
      <c r="A1370" s="53">
        <v>45</v>
      </c>
      <c r="B1370" s="42">
        <v>5830</v>
      </c>
      <c r="C1370" s="43" t="str">
        <f t="shared" ref="C1370:C1401" si="32">HYPERLINK("http://www.alliancewine.com/-"&amp;IF(UPPER(G1370)="N/V",0,G1370)&amp;"-"&amp;B1370,"Tech Sheet")</f>
        <v>Tech Sheet</v>
      </c>
      <c r="D1370" s="44" t="s">
        <v>73</v>
      </c>
      <c r="E1370" s="48" t="s">
        <v>2290</v>
      </c>
      <c r="F1370" s="49" t="s">
        <v>2291</v>
      </c>
      <c r="G1370" s="10">
        <v>2020</v>
      </c>
      <c r="H1370" s="11" t="s">
        <v>98</v>
      </c>
      <c r="I1370" s="10" t="s">
        <v>40</v>
      </c>
      <c r="J1370" s="11" t="s">
        <v>41</v>
      </c>
      <c r="K1370" s="10" t="s">
        <v>1960</v>
      </c>
      <c r="L1370" s="10" t="s">
        <v>58</v>
      </c>
      <c r="M1370" s="12" t="s">
        <v>59</v>
      </c>
      <c r="N1370" s="12">
        <v>0.14000000000000001</v>
      </c>
      <c r="O1370" s="11" t="s">
        <v>39</v>
      </c>
      <c r="P1370" s="11" t="s">
        <v>39</v>
      </c>
      <c r="Q1370" s="11" t="s">
        <v>39</v>
      </c>
      <c r="R1370" s="11" t="s">
        <v>37</v>
      </c>
      <c r="S1370" s="11" t="s">
        <v>37</v>
      </c>
      <c r="T1370" s="10" t="s">
        <v>28</v>
      </c>
      <c r="U1370" s="13">
        <v>75</v>
      </c>
      <c r="V1370" s="14">
        <v>6</v>
      </c>
      <c r="W1370" s="14">
        <v>0</v>
      </c>
      <c r="X1370" s="14" t="s">
        <v>28</v>
      </c>
    </row>
    <row r="1371" spans="1:24" s="15" customFormat="1" ht="42" customHeight="1" x14ac:dyDescent="0.25">
      <c r="A1371" s="53">
        <v>45</v>
      </c>
      <c r="B1371" s="42">
        <v>6381</v>
      </c>
      <c r="C1371" s="43" t="str">
        <f t="shared" si="32"/>
        <v>Tech Sheet</v>
      </c>
      <c r="D1371" s="44" t="s">
        <v>73</v>
      </c>
      <c r="E1371" s="48" t="s">
        <v>2410</v>
      </c>
      <c r="F1371" s="49" t="s">
        <v>2411</v>
      </c>
      <c r="G1371" s="10">
        <v>2024</v>
      </c>
      <c r="H1371" s="11" t="s">
        <v>220</v>
      </c>
      <c r="I1371" s="10" t="s">
        <v>40</v>
      </c>
      <c r="J1371" s="11" t="s">
        <v>29</v>
      </c>
      <c r="K1371" s="10" t="s">
        <v>2311</v>
      </c>
      <c r="L1371" s="10" t="s">
        <v>81</v>
      </c>
      <c r="M1371" s="12" t="s">
        <v>82</v>
      </c>
      <c r="N1371" s="12">
        <v>0.13</v>
      </c>
      <c r="O1371" s="11" t="s">
        <v>39</v>
      </c>
      <c r="P1371" s="11" t="s">
        <v>39</v>
      </c>
      <c r="Q1371" s="11" t="s">
        <v>39</v>
      </c>
      <c r="R1371" s="11" t="s">
        <v>28</v>
      </c>
      <c r="S1371" s="11" t="s">
        <v>28</v>
      </c>
      <c r="T1371" s="10" t="s">
        <v>28</v>
      </c>
      <c r="U1371" s="13">
        <v>75</v>
      </c>
      <c r="V1371" s="14">
        <v>6</v>
      </c>
      <c r="W1371" s="14">
        <v>0</v>
      </c>
      <c r="X1371" s="14" t="s">
        <v>28</v>
      </c>
    </row>
    <row r="1372" spans="1:24" s="15" customFormat="1" ht="42" customHeight="1" x14ac:dyDescent="0.25">
      <c r="A1372" s="53">
        <v>45.1</v>
      </c>
      <c r="B1372" s="42">
        <v>4450</v>
      </c>
      <c r="C1372" s="43" t="str">
        <f t="shared" si="32"/>
        <v>Tech Sheet</v>
      </c>
      <c r="D1372" s="44" t="s">
        <v>419</v>
      </c>
      <c r="E1372" s="48" t="s">
        <v>1326</v>
      </c>
      <c r="F1372" s="49" t="s">
        <v>1327</v>
      </c>
      <c r="G1372" s="10">
        <v>2024</v>
      </c>
      <c r="H1372" s="11" t="s">
        <v>420</v>
      </c>
      <c r="I1372" s="10" t="s">
        <v>40</v>
      </c>
      <c r="J1372" s="11" t="s">
        <v>41</v>
      </c>
      <c r="K1372" s="10" t="s">
        <v>616</v>
      </c>
      <c r="L1372" s="10" t="s">
        <v>248</v>
      </c>
      <c r="M1372" s="12" t="s">
        <v>249</v>
      </c>
      <c r="N1372" s="12">
        <v>0.14499999999999999</v>
      </c>
      <c r="O1372" s="11" t="s">
        <v>37</v>
      </c>
      <c r="P1372" s="11" t="s">
        <v>37</v>
      </c>
      <c r="Q1372" s="11" t="s">
        <v>28</v>
      </c>
      <c r="R1372" s="11" t="s">
        <v>37</v>
      </c>
      <c r="S1372" s="11" t="s">
        <v>28</v>
      </c>
      <c r="T1372" s="10" t="s">
        <v>28</v>
      </c>
      <c r="U1372" s="13">
        <v>150</v>
      </c>
      <c r="V1372" s="14">
        <v>6</v>
      </c>
      <c r="W1372" s="14">
        <v>18</v>
      </c>
      <c r="X1372" s="14" t="s">
        <v>28</v>
      </c>
    </row>
    <row r="1373" spans="1:24" s="15" customFormat="1" ht="42" customHeight="1" x14ac:dyDescent="0.25">
      <c r="A1373" s="53">
        <v>45.19</v>
      </c>
      <c r="B1373" s="42">
        <v>5579</v>
      </c>
      <c r="C1373" s="43" t="str">
        <f t="shared" si="32"/>
        <v>Tech Sheet</v>
      </c>
      <c r="D1373" s="44" t="s">
        <v>73</v>
      </c>
      <c r="E1373" s="48" t="s">
        <v>2019</v>
      </c>
      <c r="F1373" s="49" t="s">
        <v>2020</v>
      </c>
      <c r="G1373" s="10">
        <v>2021</v>
      </c>
      <c r="H1373" s="11" t="s">
        <v>98</v>
      </c>
      <c r="I1373" s="10" t="s">
        <v>40</v>
      </c>
      <c r="J1373" s="11" t="s">
        <v>41</v>
      </c>
      <c r="K1373" s="10" t="s">
        <v>2011</v>
      </c>
      <c r="L1373" s="10" t="s">
        <v>58</v>
      </c>
      <c r="M1373" s="12" t="s">
        <v>59</v>
      </c>
      <c r="N1373" s="12">
        <v>0.13500000000000001</v>
      </c>
      <c r="O1373" s="11" t="s">
        <v>37</v>
      </c>
      <c r="P1373" s="11" t="s">
        <v>37</v>
      </c>
      <c r="Q1373" s="11" t="s">
        <v>28</v>
      </c>
      <c r="R1373" s="11" t="s">
        <v>28</v>
      </c>
      <c r="S1373" s="11" t="s">
        <v>28</v>
      </c>
      <c r="T1373" s="10" t="s">
        <v>28</v>
      </c>
      <c r="U1373" s="13">
        <v>75</v>
      </c>
      <c r="V1373" s="14">
        <v>12</v>
      </c>
      <c r="W1373" s="14">
        <v>0</v>
      </c>
      <c r="X1373" s="14" t="s">
        <v>28</v>
      </c>
    </row>
    <row r="1374" spans="1:24" s="15" customFormat="1" ht="42" customHeight="1" x14ac:dyDescent="0.25">
      <c r="A1374" s="53">
        <v>45.2</v>
      </c>
      <c r="B1374" s="42">
        <v>5579</v>
      </c>
      <c r="C1374" s="43" t="str">
        <f t="shared" si="32"/>
        <v>Tech Sheet</v>
      </c>
      <c r="D1374" s="44" t="s">
        <v>73</v>
      </c>
      <c r="E1374" s="48" t="s">
        <v>2019</v>
      </c>
      <c r="F1374" s="49" t="s">
        <v>2020</v>
      </c>
      <c r="G1374" s="10">
        <v>2023</v>
      </c>
      <c r="H1374" s="11" t="s">
        <v>98</v>
      </c>
      <c r="I1374" s="10" t="s">
        <v>40</v>
      </c>
      <c r="J1374" s="11" t="s">
        <v>41</v>
      </c>
      <c r="K1374" s="10" t="s">
        <v>2011</v>
      </c>
      <c r="L1374" s="10" t="s">
        <v>58</v>
      </c>
      <c r="M1374" s="12" t="s">
        <v>59</v>
      </c>
      <c r="N1374" s="12">
        <v>0.13500000000000001</v>
      </c>
      <c r="O1374" s="11" t="s">
        <v>39</v>
      </c>
      <c r="P1374" s="11" t="s">
        <v>39</v>
      </c>
      <c r="Q1374" s="11" t="s">
        <v>28</v>
      </c>
      <c r="R1374" s="11" t="s">
        <v>28</v>
      </c>
      <c r="S1374" s="11" t="s">
        <v>28</v>
      </c>
      <c r="T1374" s="10" t="s">
        <v>28</v>
      </c>
      <c r="U1374" s="13">
        <v>75</v>
      </c>
      <c r="V1374" s="14">
        <v>12</v>
      </c>
      <c r="W1374" s="14">
        <v>0</v>
      </c>
      <c r="X1374" s="14" t="s">
        <v>28</v>
      </c>
    </row>
    <row r="1375" spans="1:24" s="15" customFormat="1" ht="42" customHeight="1" x14ac:dyDescent="0.25">
      <c r="A1375" s="53">
        <v>45.21</v>
      </c>
      <c r="B1375" s="42">
        <v>5592</v>
      </c>
      <c r="C1375" s="43" t="str">
        <f t="shared" si="32"/>
        <v>Tech Sheet</v>
      </c>
      <c r="D1375" s="44" t="s">
        <v>73</v>
      </c>
      <c r="E1375" s="48" t="s">
        <v>2029</v>
      </c>
      <c r="F1375" s="49" t="s">
        <v>2030</v>
      </c>
      <c r="G1375" s="10">
        <v>2022</v>
      </c>
      <c r="H1375" s="11" t="s">
        <v>220</v>
      </c>
      <c r="I1375" s="10" t="s">
        <v>40</v>
      </c>
      <c r="J1375" s="11" t="s">
        <v>29</v>
      </c>
      <c r="K1375" s="10" t="s">
        <v>2028</v>
      </c>
      <c r="L1375" s="10" t="s">
        <v>81</v>
      </c>
      <c r="M1375" s="12" t="s">
        <v>82</v>
      </c>
      <c r="N1375" s="12">
        <v>0.13</v>
      </c>
      <c r="O1375" s="11" t="s">
        <v>39</v>
      </c>
      <c r="P1375" s="11" t="s">
        <v>39</v>
      </c>
      <c r="Q1375" s="11" t="s">
        <v>28</v>
      </c>
      <c r="R1375" s="11" t="s">
        <v>37</v>
      </c>
      <c r="S1375" s="11" t="s">
        <v>28</v>
      </c>
      <c r="T1375" s="10" t="s">
        <v>28</v>
      </c>
      <c r="U1375" s="13">
        <v>75</v>
      </c>
      <c r="V1375" s="14">
        <v>6</v>
      </c>
      <c r="W1375" s="14">
        <v>16</v>
      </c>
      <c r="X1375" s="14" t="s">
        <v>28</v>
      </c>
    </row>
    <row r="1376" spans="1:24" s="15" customFormat="1" ht="42" customHeight="1" x14ac:dyDescent="0.25">
      <c r="A1376" s="53">
        <v>45.4</v>
      </c>
      <c r="B1376" s="42">
        <v>3091</v>
      </c>
      <c r="C1376" s="43" t="str">
        <f t="shared" si="32"/>
        <v>Tech Sheet</v>
      </c>
      <c r="D1376" s="44" t="s">
        <v>90</v>
      </c>
      <c r="E1376" s="48" t="s">
        <v>801</v>
      </c>
      <c r="F1376" s="49" t="s">
        <v>803</v>
      </c>
      <c r="G1376" s="10">
        <v>2019</v>
      </c>
      <c r="H1376" s="11" t="s">
        <v>146</v>
      </c>
      <c r="I1376" s="10" t="s">
        <v>40</v>
      </c>
      <c r="J1376" s="11" t="s">
        <v>41</v>
      </c>
      <c r="K1376" s="10" t="s">
        <v>147</v>
      </c>
      <c r="L1376" s="10" t="s">
        <v>149</v>
      </c>
      <c r="M1376" s="12" t="s">
        <v>802</v>
      </c>
      <c r="N1376" s="12">
        <v>0.14000000000000001</v>
      </c>
      <c r="O1376" s="11" t="s">
        <v>39</v>
      </c>
      <c r="P1376" s="11" t="s">
        <v>39</v>
      </c>
      <c r="Q1376" s="11" t="s">
        <v>39</v>
      </c>
      <c r="R1376" s="11" t="s">
        <v>37</v>
      </c>
      <c r="S1376" s="11" t="s">
        <v>28</v>
      </c>
      <c r="T1376" s="10" t="s">
        <v>28</v>
      </c>
      <c r="U1376" s="13">
        <v>75</v>
      </c>
      <c r="V1376" s="14">
        <v>6</v>
      </c>
      <c r="W1376" s="14">
        <v>10</v>
      </c>
      <c r="X1376" s="14" t="s">
        <v>28</v>
      </c>
    </row>
    <row r="1377" spans="1:24" s="15" customFormat="1" ht="42" customHeight="1" x14ac:dyDescent="0.25">
      <c r="A1377" s="53">
        <v>45.41</v>
      </c>
      <c r="B1377" s="42">
        <v>5579</v>
      </c>
      <c r="C1377" s="43" t="str">
        <f t="shared" si="32"/>
        <v>Tech Sheet</v>
      </c>
      <c r="D1377" s="44" t="s">
        <v>73</v>
      </c>
      <c r="E1377" s="48" t="s">
        <v>2019</v>
      </c>
      <c r="F1377" s="49" t="s">
        <v>2020</v>
      </c>
      <c r="G1377" s="10">
        <v>2022</v>
      </c>
      <c r="H1377" s="11" t="s">
        <v>98</v>
      </c>
      <c r="I1377" s="10" t="s">
        <v>40</v>
      </c>
      <c r="J1377" s="11" t="s">
        <v>41</v>
      </c>
      <c r="K1377" s="10" t="s">
        <v>2011</v>
      </c>
      <c r="L1377" s="10" t="s">
        <v>58</v>
      </c>
      <c r="M1377" s="12" t="s">
        <v>59</v>
      </c>
      <c r="N1377" s="12">
        <v>0.14000000000000001</v>
      </c>
      <c r="O1377" s="11" t="s">
        <v>39</v>
      </c>
      <c r="P1377" s="11" t="s">
        <v>39</v>
      </c>
      <c r="Q1377" s="11" t="s">
        <v>28</v>
      </c>
      <c r="R1377" s="11" t="s">
        <v>28</v>
      </c>
      <c r="S1377" s="11" t="s">
        <v>28</v>
      </c>
      <c r="T1377" s="10" t="s">
        <v>28</v>
      </c>
      <c r="U1377" s="13">
        <v>75</v>
      </c>
      <c r="V1377" s="14">
        <v>12</v>
      </c>
      <c r="W1377" s="14">
        <v>0</v>
      </c>
      <c r="X1377" s="14" t="s">
        <v>28</v>
      </c>
    </row>
    <row r="1378" spans="1:24" s="15" customFormat="1" ht="42" customHeight="1" x14ac:dyDescent="0.25">
      <c r="A1378" s="53">
        <v>45.64</v>
      </c>
      <c r="B1378" s="42">
        <v>3091</v>
      </c>
      <c r="C1378" s="43" t="str">
        <f t="shared" si="32"/>
        <v>Tech Sheet</v>
      </c>
      <c r="D1378" s="44" t="s">
        <v>90</v>
      </c>
      <c r="E1378" s="48" t="s">
        <v>801</v>
      </c>
      <c r="F1378" s="49" t="s">
        <v>803</v>
      </c>
      <c r="G1378" s="10">
        <v>2018</v>
      </c>
      <c r="H1378" s="11" t="s">
        <v>146</v>
      </c>
      <c r="I1378" s="10" t="s">
        <v>40</v>
      </c>
      <c r="J1378" s="11" t="s">
        <v>41</v>
      </c>
      <c r="K1378" s="10" t="s">
        <v>147</v>
      </c>
      <c r="L1378" s="10" t="s">
        <v>149</v>
      </c>
      <c r="M1378" s="12" t="s">
        <v>802</v>
      </c>
      <c r="N1378" s="12">
        <v>0.14499999999999999</v>
      </c>
      <c r="O1378" s="11" t="s">
        <v>37</v>
      </c>
      <c r="P1378" s="11" t="s">
        <v>37</v>
      </c>
      <c r="Q1378" s="11" t="s">
        <v>28</v>
      </c>
      <c r="R1378" s="11" t="s">
        <v>37</v>
      </c>
      <c r="S1378" s="11" t="s">
        <v>28</v>
      </c>
      <c r="T1378" s="10" t="s">
        <v>28</v>
      </c>
      <c r="U1378" s="13">
        <v>75</v>
      </c>
      <c r="V1378" s="14">
        <v>6</v>
      </c>
      <c r="W1378" s="14">
        <v>10</v>
      </c>
      <c r="X1378" s="14" t="s">
        <v>28</v>
      </c>
    </row>
    <row r="1379" spans="1:24" s="15" customFormat="1" ht="42" customHeight="1" x14ac:dyDescent="0.25">
      <c r="A1379" s="53">
        <v>45.99</v>
      </c>
      <c r="B1379" s="42">
        <v>4577</v>
      </c>
      <c r="C1379" s="43" t="str">
        <f t="shared" si="32"/>
        <v>Tech Sheet</v>
      </c>
      <c r="D1379" s="44" t="s">
        <v>1365</v>
      </c>
      <c r="E1379" s="48" t="s">
        <v>1377</v>
      </c>
      <c r="F1379" s="49" t="s">
        <v>1379</v>
      </c>
      <c r="G1379" s="10">
        <v>2019</v>
      </c>
      <c r="H1379" s="11" t="s">
        <v>1366</v>
      </c>
      <c r="I1379" s="10" t="s">
        <v>121</v>
      </c>
      <c r="J1379" s="11" t="s">
        <v>104</v>
      </c>
      <c r="K1379" s="10" t="s">
        <v>1367</v>
      </c>
      <c r="L1379" s="10" t="s">
        <v>178</v>
      </c>
      <c r="M1379" s="12" t="s">
        <v>1378</v>
      </c>
      <c r="N1379" s="12">
        <v>0.12</v>
      </c>
      <c r="O1379" s="11" t="s">
        <v>37</v>
      </c>
      <c r="P1379" s="11" t="s">
        <v>37</v>
      </c>
      <c r="Q1379" s="11" t="s">
        <v>28</v>
      </c>
      <c r="R1379" s="11" t="s">
        <v>28</v>
      </c>
      <c r="S1379" s="11" t="s">
        <v>28</v>
      </c>
      <c r="T1379" s="10" t="s">
        <v>28</v>
      </c>
      <c r="U1379" s="13">
        <v>75</v>
      </c>
      <c r="V1379" s="14">
        <v>6</v>
      </c>
      <c r="W1379" s="14">
        <v>11</v>
      </c>
      <c r="X1379" s="14" t="s">
        <v>28</v>
      </c>
    </row>
    <row r="1380" spans="1:24" s="15" customFormat="1" ht="42" customHeight="1" x14ac:dyDescent="0.25">
      <c r="A1380" s="53">
        <v>45.99</v>
      </c>
      <c r="B1380" s="42">
        <v>4577</v>
      </c>
      <c r="C1380" s="43" t="str">
        <f t="shared" si="32"/>
        <v>Tech Sheet</v>
      </c>
      <c r="D1380" s="44" t="s">
        <v>1365</v>
      </c>
      <c r="E1380" s="48" t="s">
        <v>1377</v>
      </c>
      <c r="F1380" s="49" t="s">
        <v>1380</v>
      </c>
      <c r="G1380" s="10">
        <v>2020</v>
      </c>
      <c r="H1380" s="11" t="s">
        <v>1366</v>
      </c>
      <c r="I1380" s="10" t="s">
        <v>121</v>
      </c>
      <c r="J1380" s="11" t="s">
        <v>104</v>
      </c>
      <c r="K1380" s="10" t="s">
        <v>1367</v>
      </c>
      <c r="L1380" s="10" t="s">
        <v>178</v>
      </c>
      <c r="M1380" s="12" t="s">
        <v>1378</v>
      </c>
      <c r="N1380" s="12">
        <v>0.12</v>
      </c>
      <c r="O1380" s="11" t="s">
        <v>39</v>
      </c>
      <c r="P1380" s="11" t="s">
        <v>39</v>
      </c>
      <c r="Q1380" s="11" t="s">
        <v>39</v>
      </c>
      <c r="R1380" s="11" t="s">
        <v>28</v>
      </c>
      <c r="S1380" s="11" t="s">
        <v>28</v>
      </c>
      <c r="T1380" s="10" t="s">
        <v>28</v>
      </c>
      <c r="U1380" s="13">
        <v>75</v>
      </c>
      <c r="V1380" s="14">
        <v>6</v>
      </c>
      <c r="W1380" s="14">
        <v>11</v>
      </c>
      <c r="X1380" s="14" t="s">
        <v>28</v>
      </c>
    </row>
    <row r="1381" spans="1:24" s="15" customFormat="1" ht="42" customHeight="1" x14ac:dyDescent="0.25">
      <c r="A1381" s="53">
        <v>46</v>
      </c>
      <c r="B1381" s="42">
        <v>5697</v>
      </c>
      <c r="C1381" s="43" t="str">
        <f t="shared" si="32"/>
        <v>Tech Sheet</v>
      </c>
      <c r="D1381" s="44" t="s">
        <v>73</v>
      </c>
      <c r="E1381" s="48" t="s">
        <v>2123</v>
      </c>
      <c r="F1381" s="49" t="s">
        <v>2124</v>
      </c>
      <c r="G1381" s="10">
        <v>2024</v>
      </c>
      <c r="H1381" s="11" t="s">
        <v>220</v>
      </c>
      <c r="I1381" s="10" t="s">
        <v>40</v>
      </c>
      <c r="J1381" s="11" t="s">
        <v>29</v>
      </c>
      <c r="K1381" s="10" t="s">
        <v>1895</v>
      </c>
      <c r="L1381" s="10" t="s">
        <v>81</v>
      </c>
      <c r="M1381" s="12" t="s">
        <v>82</v>
      </c>
      <c r="N1381" s="12">
        <v>0.14499999999999999</v>
      </c>
      <c r="O1381" s="11" t="s">
        <v>39</v>
      </c>
      <c r="P1381" s="11" t="s">
        <v>39</v>
      </c>
      <c r="Q1381" s="11" t="s">
        <v>39</v>
      </c>
      <c r="R1381" s="11" t="s">
        <v>37</v>
      </c>
      <c r="S1381" s="11" t="s">
        <v>28</v>
      </c>
      <c r="T1381" s="10" t="s">
        <v>28</v>
      </c>
      <c r="U1381" s="13">
        <v>75</v>
      </c>
      <c r="V1381" s="14">
        <v>6</v>
      </c>
      <c r="W1381" s="14">
        <v>0</v>
      </c>
      <c r="X1381" s="14" t="s">
        <v>28</v>
      </c>
    </row>
    <row r="1382" spans="1:24" s="15" customFormat="1" ht="42" customHeight="1" x14ac:dyDescent="0.25">
      <c r="A1382" s="53">
        <v>46.25</v>
      </c>
      <c r="B1382" s="42">
        <v>6287</v>
      </c>
      <c r="C1382" s="43" t="str">
        <f t="shared" si="32"/>
        <v>Tech Sheet</v>
      </c>
      <c r="D1382" s="44" t="s">
        <v>73</v>
      </c>
      <c r="E1382" s="48" t="s">
        <v>2387</v>
      </c>
      <c r="F1382" s="49" t="s">
        <v>2388</v>
      </c>
      <c r="G1382" s="10">
        <v>2022</v>
      </c>
      <c r="H1382" s="11" t="s">
        <v>220</v>
      </c>
      <c r="I1382" s="10" t="s">
        <v>40</v>
      </c>
      <c r="J1382" s="11" t="s">
        <v>29</v>
      </c>
      <c r="K1382" s="10" t="s">
        <v>2307</v>
      </c>
      <c r="L1382" s="10" t="s">
        <v>81</v>
      </c>
      <c r="M1382" s="12" t="s">
        <v>82</v>
      </c>
      <c r="N1382" s="12">
        <v>0.13500000000000001</v>
      </c>
      <c r="O1382" s="11" t="s">
        <v>28</v>
      </c>
      <c r="P1382" s="11" t="s">
        <v>28</v>
      </c>
      <c r="Q1382" s="11" t="s">
        <v>28</v>
      </c>
      <c r="R1382" s="11" t="s">
        <v>28</v>
      </c>
      <c r="S1382" s="11" t="s">
        <v>28</v>
      </c>
      <c r="T1382" s="10" t="s">
        <v>28</v>
      </c>
      <c r="U1382" s="13">
        <v>75</v>
      </c>
      <c r="V1382" s="14">
        <v>6</v>
      </c>
      <c r="W1382" s="14">
        <v>0</v>
      </c>
      <c r="X1382" s="14" t="s">
        <v>28</v>
      </c>
    </row>
    <row r="1383" spans="1:24" s="15" customFormat="1" ht="42" customHeight="1" x14ac:dyDescent="0.25">
      <c r="A1383" s="53">
        <v>46.25</v>
      </c>
      <c r="B1383" s="42">
        <v>6287</v>
      </c>
      <c r="C1383" s="43" t="str">
        <f t="shared" si="32"/>
        <v>Tech Sheet</v>
      </c>
      <c r="D1383" s="44" t="s">
        <v>73</v>
      </c>
      <c r="E1383" s="48" t="s">
        <v>2387</v>
      </c>
      <c r="F1383" s="49" t="s">
        <v>2388</v>
      </c>
      <c r="G1383" s="10">
        <v>2023</v>
      </c>
      <c r="H1383" s="11" t="s">
        <v>220</v>
      </c>
      <c r="I1383" s="10" t="s">
        <v>40</v>
      </c>
      <c r="J1383" s="11" t="s">
        <v>29</v>
      </c>
      <c r="K1383" s="10" t="s">
        <v>2307</v>
      </c>
      <c r="L1383" s="10" t="s">
        <v>81</v>
      </c>
      <c r="M1383" s="12" t="s">
        <v>82</v>
      </c>
      <c r="N1383" s="12">
        <v>0.13500000000000001</v>
      </c>
      <c r="O1383" s="11" t="s">
        <v>37</v>
      </c>
      <c r="P1383" s="11" t="s">
        <v>37</v>
      </c>
      <c r="Q1383" s="11" t="s">
        <v>28</v>
      </c>
      <c r="R1383" s="11" t="s">
        <v>28</v>
      </c>
      <c r="S1383" s="11" t="s">
        <v>28</v>
      </c>
      <c r="T1383" s="10" t="s">
        <v>28</v>
      </c>
      <c r="U1383" s="13">
        <v>75</v>
      </c>
      <c r="V1383" s="14">
        <v>6</v>
      </c>
      <c r="W1383" s="14">
        <v>0</v>
      </c>
      <c r="X1383" s="14" t="s">
        <v>28</v>
      </c>
    </row>
    <row r="1384" spans="1:24" s="15" customFormat="1" ht="42" customHeight="1" x14ac:dyDescent="0.25">
      <c r="A1384" s="53">
        <v>46.25</v>
      </c>
      <c r="B1384" s="42">
        <v>8138</v>
      </c>
      <c r="C1384" s="43" t="str">
        <f t="shared" si="32"/>
        <v>Tech Sheet</v>
      </c>
      <c r="D1384" s="44" t="s">
        <v>504</v>
      </c>
      <c r="E1384" s="48" t="s">
        <v>2625</v>
      </c>
      <c r="F1384" s="49" t="s">
        <v>2626</v>
      </c>
      <c r="G1384" s="10">
        <v>2020</v>
      </c>
      <c r="H1384" s="11" t="s">
        <v>505</v>
      </c>
      <c r="I1384" s="10" t="s">
        <v>40</v>
      </c>
      <c r="J1384" s="11" t="s">
        <v>41</v>
      </c>
      <c r="K1384" s="10" t="s">
        <v>506</v>
      </c>
      <c r="L1384" s="10" t="s">
        <v>178</v>
      </c>
      <c r="M1384" s="12" t="s">
        <v>179</v>
      </c>
      <c r="N1384" s="12">
        <v>0.14499999999999999</v>
      </c>
      <c r="O1384" s="11" t="s">
        <v>37</v>
      </c>
      <c r="P1384" s="11" t="s">
        <v>37</v>
      </c>
      <c r="Q1384" s="11" t="s">
        <v>28</v>
      </c>
      <c r="R1384" s="11" t="s">
        <v>37</v>
      </c>
      <c r="S1384" s="11" t="s">
        <v>28</v>
      </c>
      <c r="T1384" s="10" t="s">
        <v>28</v>
      </c>
      <c r="U1384" s="13">
        <v>75</v>
      </c>
      <c r="V1384" s="14">
        <v>12</v>
      </c>
      <c r="W1384" s="14">
        <v>14</v>
      </c>
      <c r="X1384" s="14" t="s">
        <v>28</v>
      </c>
    </row>
    <row r="1385" spans="1:24" s="15" customFormat="1" ht="42" customHeight="1" x14ac:dyDescent="0.25">
      <c r="A1385" s="53">
        <v>46.25</v>
      </c>
      <c r="B1385" s="42">
        <v>8138</v>
      </c>
      <c r="C1385" s="43" t="str">
        <f t="shared" si="32"/>
        <v>Tech Sheet</v>
      </c>
      <c r="D1385" s="44" t="s">
        <v>504</v>
      </c>
      <c r="E1385" s="48" t="s">
        <v>2625</v>
      </c>
      <c r="F1385" s="49" t="s">
        <v>2627</v>
      </c>
      <c r="G1385" s="10">
        <v>2021</v>
      </c>
      <c r="H1385" s="11" t="s">
        <v>505</v>
      </c>
      <c r="I1385" s="10" t="s">
        <v>40</v>
      </c>
      <c r="J1385" s="11" t="s">
        <v>41</v>
      </c>
      <c r="K1385" s="10" t="s">
        <v>506</v>
      </c>
      <c r="L1385" s="10" t="s">
        <v>178</v>
      </c>
      <c r="M1385" s="12" t="s">
        <v>179</v>
      </c>
      <c r="N1385" s="12">
        <v>0.14499999999999999</v>
      </c>
      <c r="O1385" s="11" t="s">
        <v>37</v>
      </c>
      <c r="P1385" s="11" t="s">
        <v>37</v>
      </c>
      <c r="Q1385" s="11" t="s">
        <v>28</v>
      </c>
      <c r="R1385" s="11" t="s">
        <v>37</v>
      </c>
      <c r="S1385" s="11" t="s">
        <v>28</v>
      </c>
      <c r="T1385" s="10" t="s">
        <v>28</v>
      </c>
      <c r="U1385" s="13">
        <v>75</v>
      </c>
      <c r="V1385" s="14">
        <v>12</v>
      </c>
      <c r="W1385" s="14">
        <v>14</v>
      </c>
      <c r="X1385" s="14" t="s">
        <v>28</v>
      </c>
    </row>
    <row r="1386" spans="1:24" s="15" customFormat="1" ht="42" customHeight="1" x14ac:dyDescent="0.25">
      <c r="A1386" s="53">
        <v>46.25</v>
      </c>
      <c r="B1386" s="42">
        <v>8138</v>
      </c>
      <c r="C1386" s="43" t="str">
        <f t="shared" si="32"/>
        <v>Tech Sheet</v>
      </c>
      <c r="D1386" s="44" t="s">
        <v>504</v>
      </c>
      <c r="E1386" s="48" t="s">
        <v>2625</v>
      </c>
      <c r="F1386" s="49" t="s">
        <v>2626</v>
      </c>
      <c r="G1386" s="10">
        <v>2023</v>
      </c>
      <c r="H1386" s="11" t="s">
        <v>505</v>
      </c>
      <c r="I1386" s="10" t="s">
        <v>40</v>
      </c>
      <c r="J1386" s="11" t="s">
        <v>41</v>
      </c>
      <c r="K1386" s="10" t="s">
        <v>506</v>
      </c>
      <c r="L1386" s="10" t="s">
        <v>178</v>
      </c>
      <c r="M1386" s="12" t="s">
        <v>179</v>
      </c>
      <c r="N1386" s="12">
        <v>0.14499999999999999</v>
      </c>
      <c r="O1386" s="11" t="s">
        <v>39</v>
      </c>
      <c r="P1386" s="11" t="s">
        <v>39</v>
      </c>
      <c r="Q1386" s="11" t="s">
        <v>39</v>
      </c>
      <c r="R1386" s="11" t="s">
        <v>37</v>
      </c>
      <c r="S1386" s="11" t="s">
        <v>28</v>
      </c>
      <c r="T1386" s="10" t="s">
        <v>28</v>
      </c>
      <c r="U1386" s="13">
        <v>75</v>
      </c>
      <c r="V1386" s="14">
        <v>12</v>
      </c>
      <c r="W1386" s="14">
        <v>14</v>
      </c>
      <c r="X1386" s="14" t="s">
        <v>28</v>
      </c>
    </row>
    <row r="1387" spans="1:24" s="15" customFormat="1" ht="42" customHeight="1" x14ac:dyDescent="0.25">
      <c r="A1387" s="53">
        <v>46.5</v>
      </c>
      <c r="B1387" s="42">
        <v>5822</v>
      </c>
      <c r="C1387" s="43" t="str">
        <f t="shared" si="32"/>
        <v>Tech Sheet</v>
      </c>
      <c r="D1387" s="44" t="s">
        <v>25</v>
      </c>
      <c r="E1387" s="48" t="s">
        <v>2274</v>
      </c>
      <c r="F1387" s="49" t="s">
        <v>2275</v>
      </c>
      <c r="G1387" s="10">
        <v>2019</v>
      </c>
      <c r="H1387" s="11" t="s">
        <v>670</v>
      </c>
      <c r="I1387" s="10" t="s">
        <v>40</v>
      </c>
      <c r="J1387" s="11" t="s">
        <v>41</v>
      </c>
      <c r="K1387" s="10" t="s">
        <v>1025</v>
      </c>
      <c r="L1387" s="10" t="s">
        <v>43</v>
      </c>
      <c r="M1387" s="12" t="s">
        <v>44</v>
      </c>
      <c r="N1387" s="12">
        <v>0.16</v>
      </c>
      <c r="O1387" s="11" t="s">
        <v>37</v>
      </c>
      <c r="P1387" s="11" t="s">
        <v>37</v>
      </c>
      <c r="Q1387" s="11" t="s">
        <v>28</v>
      </c>
      <c r="R1387" s="11" t="s">
        <v>28</v>
      </c>
      <c r="S1387" s="11" t="s">
        <v>28</v>
      </c>
      <c r="T1387" s="10" t="s">
        <v>28</v>
      </c>
      <c r="U1387" s="13">
        <v>75</v>
      </c>
      <c r="V1387" s="14">
        <v>6</v>
      </c>
      <c r="W1387" s="14">
        <v>16</v>
      </c>
      <c r="X1387" s="14" t="s">
        <v>28</v>
      </c>
    </row>
    <row r="1388" spans="1:24" s="15" customFormat="1" ht="42" customHeight="1" x14ac:dyDescent="0.25">
      <c r="A1388" s="53">
        <v>46.5</v>
      </c>
      <c r="B1388" s="42">
        <v>5859</v>
      </c>
      <c r="C1388" s="43" t="str">
        <f t="shared" si="32"/>
        <v>Tech Sheet</v>
      </c>
      <c r="D1388" s="44" t="s">
        <v>73</v>
      </c>
      <c r="E1388" s="48" t="s">
        <v>2324</v>
      </c>
      <c r="F1388" s="49" t="s">
        <v>2325</v>
      </c>
      <c r="G1388" s="10">
        <v>2023</v>
      </c>
      <c r="H1388" s="11" t="s">
        <v>98</v>
      </c>
      <c r="I1388" s="10" t="s">
        <v>40</v>
      </c>
      <c r="J1388" s="11" t="s">
        <v>29</v>
      </c>
      <c r="K1388" s="10" t="s">
        <v>132</v>
      </c>
      <c r="L1388" s="10" t="s">
        <v>101</v>
      </c>
      <c r="M1388" s="12" t="s">
        <v>102</v>
      </c>
      <c r="N1388" s="12">
        <v>0.13500000000000001</v>
      </c>
      <c r="O1388" s="11" t="s">
        <v>37</v>
      </c>
      <c r="P1388" s="11" t="s">
        <v>37</v>
      </c>
      <c r="Q1388" s="11" t="s">
        <v>37</v>
      </c>
      <c r="R1388" s="11" t="s">
        <v>37</v>
      </c>
      <c r="S1388" s="11" t="s">
        <v>37</v>
      </c>
      <c r="T1388" s="10" t="s">
        <v>28</v>
      </c>
      <c r="U1388" s="13">
        <v>75</v>
      </c>
      <c r="V1388" s="14">
        <v>12</v>
      </c>
      <c r="W1388" s="14">
        <v>0</v>
      </c>
      <c r="X1388" s="14" t="s">
        <v>28</v>
      </c>
    </row>
    <row r="1389" spans="1:24" s="15" customFormat="1" ht="42" customHeight="1" x14ac:dyDescent="0.25">
      <c r="A1389" s="53">
        <v>46.6</v>
      </c>
      <c r="B1389" s="42">
        <v>6361</v>
      </c>
      <c r="C1389" s="43" t="str">
        <f t="shared" si="32"/>
        <v>Tech Sheet</v>
      </c>
      <c r="D1389" s="44" t="s">
        <v>73</v>
      </c>
      <c r="E1389" s="48" t="s">
        <v>2406</v>
      </c>
      <c r="F1389" s="49" t="s">
        <v>2407</v>
      </c>
      <c r="G1389" s="10">
        <v>2021</v>
      </c>
      <c r="H1389" s="11" t="s">
        <v>220</v>
      </c>
      <c r="I1389" s="10" t="s">
        <v>40</v>
      </c>
      <c r="J1389" s="11" t="s">
        <v>41</v>
      </c>
      <c r="K1389" s="10" t="s">
        <v>1902</v>
      </c>
      <c r="L1389" s="10" t="s">
        <v>178</v>
      </c>
      <c r="M1389" s="12" t="s">
        <v>179</v>
      </c>
      <c r="N1389" s="12">
        <v>0.13</v>
      </c>
      <c r="O1389" s="11" t="s">
        <v>37</v>
      </c>
      <c r="P1389" s="11" t="s">
        <v>37</v>
      </c>
      <c r="Q1389" s="11" t="s">
        <v>28</v>
      </c>
      <c r="R1389" s="11" t="s">
        <v>37</v>
      </c>
      <c r="S1389" s="11" t="s">
        <v>37</v>
      </c>
      <c r="T1389" s="10" t="s">
        <v>28</v>
      </c>
      <c r="U1389" s="13">
        <v>75</v>
      </c>
      <c r="V1389" s="14">
        <v>6</v>
      </c>
      <c r="W1389" s="14">
        <v>0</v>
      </c>
      <c r="X1389" s="14" t="s">
        <v>28</v>
      </c>
    </row>
    <row r="1390" spans="1:24" s="15" customFormat="1" ht="42" customHeight="1" x14ac:dyDescent="0.25">
      <c r="A1390" s="53">
        <v>46.76</v>
      </c>
      <c r="B1390" s="42">
        <v>1734</v>
      </c>
      <c r="C1390" s="43" t="str">
        <f t="shared" si="32"/>
        <v>Tech Sheet</v>
      </c>
      <c r="D1390" s="44" t="s">
        <v>90</v>
      </c>
      <c r="E1390" s="48" t="s">
        <v>340</v>
      </c>
      <c r="F1390" s="49" t="s">
        <v>342</v>
      </c>
      <c r="G1390" s="10">
        <v>2021</v>
      </c>
      <c r="H1390" s="11" t="s">
        <v>338</v>
      </c>
      <c r="I1390" s="10" t="s">
        <v>40</v>
      </c>
      <c r="J1390" s="11" t="s">
        <v>41</v>
      </c>
      <c r="K1390" s="10" t="s">
        <v>339</v>
      </c>
      <c r="L1390" s="10" t="s">
        <v>305</v>
      </c>
      <c r="M1390" s="12" t="s">
        <v>341</v>
      </c>
      <c r="N1390" s="12">
        <v>0.14499999999999999</v>
      </c>
      <c r="O1390" s="11" t="s">
        <v>37</v>
      </c>
      <c r="P1390" s="11" t="s">
        <v>37</v>
      </c>
      <c r="Q1390" s="11" t="s">
        <v>28</v>
      </c>
      <c r="R1390" s="11" t="s">
        <v>37</v>
      </c>
      <c r="S1390" s="11" t="s">
        <v>28</v>
      </c>
      <c r="T1390" s="10" t="s">
        <v>28</v>
      </c>
      <c r="U1390" s="13">
        <v>75</v>
      </c>
      <c r="V1390" s="14">
        <v>6</v>
      </c>
      <c r="W1390" s="14">
        <v>9</v>
      </c>
      <c r="X1390" s="14" t="s">
        <v>28</v>
      </c>
    </row>
    <row r="1391" spans="1:24" s="15" customFormat="1" ht="42" customHeight="1" x14ac:dyDescent="0.25">
      <c r="A1391" s="53">
        <v>46.76</v>
      </c>
      <c r="B1391" s="42">
        <v>1734</v>
      </c>
      <c r="C1391" s="43" t="str">
        <f t="shared" si="32"/>
        <v>Tech Sheet</v>
      </c>
      <c r="D1391" s="44" t="s">
        <v>90</v>
      </c>
      <c r="E1391" s="48" t="s">
        <v>340</v>
      </c>
      <c r="F1391" s="49" t="s">
        <v>342</v>
      </c>
      <c r="G1391" s="26">
        <v>2022</v>
      </c>
      <c r="H1391" s="11" t="s">
        <v>338</v>
      </c>
      <c r="I1391" s="10" t="s">
        <v>40</v>
      </c>
      <c r="J1391" s="11" t="s">
        <v>41</v>
      </c>
      <c r="K1391" s="10" t="s">
        <v>339</v>
      </c>
      <c r="L1391" s="10" t="s">
        <v>305</v>
      </c>
      <c r="M1391" s="12" t="s">
        <v>341</v>
      </c>
      <c r="N1391" s="12">
        <v>0.15</v>
      </c>
      <c r="O1391" s="11" t="s">
        <v>39</v>
      </c>
      <c r="P1391" s="11" t="s">
        <v>39</v>
      </c>
      <c r="Q1391" s="11" t="s">
        <v>39</v>
      </c>
      <c r="R1391" s="11" t="s">
        <v>37</v>
      </c>
      <c r="S1391" s="11" t="s">
        <v>28</v>
      </c>
      <c r="T1391" s="10" t="s">
        <v>28</v>
      </c>
      <c r="U1391" s="13">
        <v>75</v>
      </c>
      <c r="V1391" s="14">
        <v>6</v>
      </c>
      <c r="W1391" s="14">
        <v>9</v>
      </c>
      <c r="X1391" s="14" t="s">
        <v>28</v>
      </c>
    </row>
    <row r="1392" spans="1:24" s="15" customFormat="1" ht="42" customHeight="1" x14ac:dyDescent="0.25">
      <c r="A1392" s="53">
        <v>46.76</v>
      </c>
      <c r="B1392" s="42">
        <v>1734</v>
      </c>
      <c r="C1392" s="43" t="str">
        <f t="shared" si="32"/>
        <v>Tech Sheet</v>
      </c>
      <c r="D1392" s="44" t="s">
        <v>90</v>
      </c>
      <c r="E1392" s="48" t="s">
        <v>340</v>
      </c>
      <c r="F1392" s="49" t="s">
        <v>342</v>
      </c>
      <c r="G1392" s="26">
        <v>2023</v>
      </c>
      <c r="H1392" s="11" t="s">
        <v>338</v>
      </c>
      <c r="I1392" s="10" t="s">
        <v>40</v>
      </c>
      <c r="J1392" s="11" t="s">
        <v>41</v>
      </c>
      <c r="K1392" s="10" t="s">
        <v>339</v>
      </c>
      <c r="L1392" s="10" t="s">
        <v>305</v>
      </c>
      <c r="M1392" s="12" t="s">
        <v>341</v>
      </c>
      <c r="N1392" s="12">
        <v>0.15</v>
      </c>
      <c r="O1392" s="11" t="s">
        <v>39</v>
      </c>
      <c r="P1392" s="11" t="s">
        <v>39</v>
      </c>
      <c r="Q1392" s="11" t="s">
        <v>39</v>
      </c>
      <c r="R1392" s="11" t="s">
        <v>37</v>
      </c>
      <c r="S1392" s="11" t="s">
        <v>28</v>
      </c>
      <c r="T1392" s="10" t="s">
        <v>28</v>
      </c>
      <c r="U1392" s="13">
        <v>75</v>
      </c>
      <c r="V1392" s="14">
        <v>6</v>
      </c>
      <c r="W1392" s="14">
        <v>9</v>
      </c>
      <c r="X1392" s="14" t="s">
        <v>28</v>
      </c>
    </row>
    <row r="1393" spans="1:24" s="15" customFormat="1" ht="42" customHeight="1" x14ac:dyDescent="0.25">
      <c r="A1393" s="53">
        <v>46.78</v>
      </c>
      <c r="B1393" s="42">
        <v>5728</v>
      </c>
      <c r="C1393" s="43" t="str">
        <f t="shared" si="32"/>
        <v>Tech Sheet</v>
      </c>
      <c r="D1393" s="44" t="s">
        <v>73</v>
      </c>
      <c r="E1393" s="48" t="s">
        <v>2165</v>
      </c>
      <c r="F1393" s="49" t="s">
        <v>2167</v>
      </c>
      <c r="G1393" s="10" t="s">
        <v>2168</v>
      </c>
      <c r="H1393" s="11" t="s">
        <v>302</v>
      </c>
      <c r="I1393" s="10" t="s">
        <v>40</v>
      </c>
      <c r="J1393" s="11" t="s">
        <v>41</v>
      </c>
      <c r="K1393" s="10" t="s">
        <v>2159</v>
      </c>
      <c r="L1393" s="10" t="s">
        <v>305</v>
      </c>
      <c r="M1393" s="12" t="s">
        <v>2166</v>
      </c>
      <c r="N1393" s="12">
        <v>0.15</v>
      </c>
      <c r="O1393" s="11" t="s">
        <v>39</v>
      </c>
      <c r="P1393" s="11" t="s">
        <v>39</v>
      </c>
      <c r="Q1393" s="11" t="s">
        <v>37</v>
      </c>
      <c r="R1393" s="11" t="s">
        <v>37</v>
      </c>
      <c r="S1393" s="11" t="s">
        <v>28</v>
      </c>
      <c r="T1393" s="10" t="s">
        <v>28</v>
      </c>
      <c r="U1393" s="13">
        <v>75</v>
      </c>
      <c r="V1393" s="14">
        <v>6</v>
      </c>
      <c r="W1393" s="14">
        <v>11</v>
      </c>
      <c r="X1393" s="14" t="s">
        <v>28</v>
      </c>
    </row>
    <row r="1394" spans="1:24" s="15" customFormat="1" ht="42" customHeight="1" x14ac:dyDescent="0.25">
      <c r="A1394" s="53">
        <v>46.8</v>
      </c>
      <c r="B1394" s="42">
        <v>6287</v>
      </c>
      <c r="C1394" s="43" t="str">
        <f t="shared" si="32"/>
        <v>Tech Sheet</v>
      </c>
      <c r="D1394" s="44" t="s">
        <v>73</v>
      </c>
      <c r="E1394" s="48" t="s">
        <v>2387</v>
      </c>
      <c r="F1394" s="49" t="s">
        <v>2388</v>
      </c>
      <c r="G1394" s="10">
        <v>2024</v>
      </c>
      <c r="H1394" s="11" t="s">
        <v>220</v>
      </c>
      <c r="I1394" s="10" t="s">
        <v>40</v>
      </c>
      <c r="J1394" s="11" t="s">
        <v>29</v>
      </c>
      <c r="K1394" s="10" t="s">
        <v>2307</v>
      </c>
      <c r="L1394" s="10" t="s">
        <v>81</v>
      </c>
      <c r="M1394" s="12" t="s">
        <v>82</v>
      </c>
      <c r="N1394" s="12">
        <v>0.13500000000000001</v>
      </c>
      <c r="O1394" s="11" t="s">
        <v>39</v>
      </c>
      <c r="P1394" s="11" t="s">
        <v>39</v>
      </c>
      <c r="Q1394" s="11" t="s">
        <v>39</v>
      </c>
      <c r="R1394" s="11" t="s">
        <v>28</v>
      </c>
      <c r="S1394" s="11" t="s">
        <v>28</v>
      </c>
      <c r="T1394" s="10" t="s">
        <v>28</v>
      </c>
      <c r="U1394" s="13">
        <v>75</v>
      </c>
      <c r="V1394" s="14">
        <v>6</v>
      </c>
      <c r="W1394" s="14">
        <v>0</v>
      </c>
      <c r="X1394" s="14" t="s">
        <v>28</v>
      </c>
    </row>
    <row r="1395" spans="1:24" s="15" customFormat="1" ht="42" customHeight="1" x14ac:dyDescent="0.25">
      <c r="A1395" s="53">
        <v>46.98</v>
      </c>
      <c r="B1395" s="42">
        <v>5728</v>
      </c>
      <c r="C1395" s="43" t="str">
        <f t="shared" si="32"/>
        <v>Tech Sheet</v>
      </c>
      <c r="D1395" s="44" t="s">
        <v>73</v>
      </c>
      <c r="E1395" s="48" t="s">
        <v>2165</v>
      </c>
      <c r="F1395" s="49" t="s">
        <v>2167</v>
      </c>
      <c r="G1395" s="10">
        <v>2022</v>
      </c>
      <c r="H1395" s="11" t="s">
        <v>302</v>
      </c>
      <c r="I1395" s="10" t="s">
        <v>40</v>
      </c>
      <c r="J1395" s="11" t="s">
        <v>41</v>
      </c>
      <c r="K1395" s="10" t="s">
        <v>2159</v>
      </c>
      <c r="L1395" s="10" t="s">
        <v>305</v>
      </c>
      <c r="M1395" s="12" t="s">
        <v>2166</v>
      </c>
      <c r="N1395" s="12">
        <v>0.155</v>
      </c>
      <c r="O1395" s="11" t="s">
        <v>39</v>
      </c>
      <c r="P1395" s="11" t="s">
        <v>39</v>
      </c>
      <c r="Q1395" s="11" t="s">
        <v>37</v>
      </c>
      <c r="R1395" s="11" t="s">
        <v>37</v>
      </c>
      <c r="S1395" s="11" t="s">
        <v>28</v>
      </c>
      <c r="T1395" s="10" t="s">
        <v>28</v>
      </c>
      <c r="U1395" s="13">
        <v>75</v>
      </c>
      <c r="V1395" s="14">
        <v>6</v>
      </c>
      <c r="W1395" s="14">
        <v>11</v>
      </c>
      <c r="X1395" s="14" t="s">
        <v>28</v>
      </c>
    </row>
    <row r="1396" spans="1:24" s="15" customFormat="1" ht="42" customHeight="1" x14ac:dyDescent="0.25">
      <c r="A1396" s="53">
        <v>46.98</v>
      </c>
      <c r="B1396" s="42">
        <v>5728</v>
      </c>
      <c r="C1396" s="43" t="str">
        <f t="shared" si="32"/>
        <v>Tech Sheet</v>
      </c>
      <c r="D1396" s="44" t="s">
        <v>73</v>
      </c>
      <c r="E1396" s="48" t="s">
        <v>2165</v>
      </c>
      <c r="F1396" s="49" t="s">
        <v>2167</v>
      </c>
      <c r="G1396" s="10">
        <v>2023</v>
      </c>
      <c r="H1396" s="11" t="s">
        <v>302</v>
      </c>
      <c r="I1396" s="10" t="s">
        <v>40</v>
      </c>
      <c r="J1396" s="11" t="s">
        <v>41</v>
      </c>
      <c r="K1396" s="10" t="s">
        <v>2159</v>
      </c>
      <c r="L1396" s="10" t="s">
        <v>305</v>
      </c>
      <c r="M1396" s="12" t="s">
        <v>2169</v>
      </c>
      <c r="N1396" s="12">
        <v>0.155</v>
      </c>
      <c r="O1396" s="11" t="s">
        <v>39</v>
      </c>
      <c r="P1396" s="11" t="s">
        <v>39</v>
      </c>
      <c r="Q1396" s="11" t="s">
        <v>39</v>
      </c>
      <c r="R1396" s="11" t="s">
        <v>37</v>
      </c>
      <c r="S1396" s="11" t="s">
        <v>28</v>
      </c>
      <c r="T1396" s="10" t="s">
        <v>28</v>
      </c>
      <c r="U1396" s="13">
        <v>75</v>
      </c>
      <c r="V1396" s="14">
        <v>6</v>
      </c>
      <c r="W1396" s="14">
        <v>11</v>
      </c>
      <c r="X1396" s="14" t="s">
        <v>28</v>
      </c>
    </row>
    <row r="1397" spans="1:24" s="15" customFormat="1" ht="42" customHeight="1" x14ac:dyDescent="0.25">
      <c r="A1397" s="53">
        <v>46.99</v>
      </c>
      <c r="B1397" s="42">
        <v>2931</v>
      </c>
      <c r="C1397" s="43" t="str">
        <f t="shared" si="32"/>
        <v>Tech Sheet</v>
      </c>
      <c r="D1397" s="44" t="s">
        <v>25</v>
      </c>
      <c r="E1397" s="48" t="s">
        <v>737</v>
      </c>
      <c r="F1397" s="49" t="s">
        <v>740</v>
      </c>
      <c r="G1397" s="10">
        <v>2017</v>
      </c>
      <c r="H1397" s="11" t="s">
        <v>158</v>
      </c>
      <c r="I1397" s="10" t="s">
        <v>40</v>
      </c>
      <c r="J1397" s="11" t="s">
        <v>29</v>
      </c>
      <c r="K1397" s="10" t="s">
        <v>275</v>
      </c>
      <c r="L1397" s="10" t="s">
        <v>738</v>
      </c>
      <c r="M1397" s="12" t="s">
        <v>739</v>
      </c>
      <c r="N1397" s="12">
        <v>0.14499999999999999</v>
      </c>
      <c r="O1397" s="11" t="s">
        <v>28</v>
      </c>
      <c r="P1397" s="11" t="s">
        <v>28</v>
      </c>
      <c r="Q1397" s="11" t="s">
        <v>28</v>
      </c>
      <c r="R1397" s="11" t="s">
        <v>37</v>
      </c>
      <c r="S1397" s="11" t="s">
        <v>28</v>
      </c>
      <c r="T1397" s="10" t="s">
        <v>28</v>
      </c>
      <c r="U1397" s="13">
        <v>50</v>
      </c>
      <c r="V1397" s="14">
        <v>6</v>
      </c>
      <c r="W1397" s="14">
        <v>10</v>
      </c>
      <c r="X1397" s="14" t="s">
        <v>28</v>
      </c>
    </row>
    <row r="1398" spans="1:24" s="15" customFormat="1" ht="42" customHeight="1" x14ac:dyDescent="0.25">
      <c r="A1398" s="53">
        <v>46.99</v>
      </c>
      <c r="B1398" s="42">
        <v>2931</v>
      </c>
      <c r="C1398" s="43" t="str">
        <f t="shared" si="32"/>
        <v>Tech Sheet</v>
      </c>
      <c r="D1398" s="44" t="s">
        <v>25</v>
      </c>
      <c r="E1398" s="48" t="s">
        <v>741</v>
      </c>
      <c r="F1398" s="49" t="s">
        <v>740</v>
      </c>
      <c r="G1398" s="10">
        <v>2018</v>
      </c>
      <c r="H1398" s="11" t="s">
        <v>158</v>
      </c>
      <c r="I1398" s="10" t="s">
        <v>40</v>
      </c>
      <c r="J1398" s="11" t="s">
        <v>29</v>
      </c>
      <c r="K1398" s="10" t="s">
        <v>275</v>
      </c>
      <c r="L1398" s="10" t="s">
        <v>738</v>
      </c>
      <c r="M1398" s="12" t="s">
        <v>739</v>
      </c>
      <c r="N1398" s="12">
        <v>0.14499999999999999</v>
      </c>
      <c r="O1398" s="11" t="s">
        <v>39</v>
      </c>
      <c r="P1398" s="11" t="s">
        <v>39</v>
      </c>
      <c r="Q1398" s="11" t="s">
        <v>39</v>
      </c>
      <c r="R1398" s="11" t="s">
        <v>37</v>
      </c>
      <c r="S1398" s="11" t="s">
        <v>28</v>
      </c>
      <c r="T1398" s="10" t="s">
        <v>28</v>
      </c>
      <c r="U1398" s="13">
        <v>50</v>
      </c>
      <c r="V1398" s="14">
        <v>6</v>
      </c>
      <c r="W1398" s="14">
        <v>10</v>
      </c>
      <c r="X1398" s="14" t="s">
        <v>28</v>
      </c>
    </row>
    <row r="1399" spans="1:24" s="15" customFormat="1" ht="42" customHeight="1" x14ac:dyDescent="0.25">
      <c r="A1399" s="53">
        <v>46.99</v>
      </c>
      <c r="B1399" s="42">
        <v>2931</v>
      </c>
      <c r="C1399" s="43" t="str">
        <f t="shared" si="32"/>
        <v>Tech Sheet</v>
      </c>
      <c r="D1399" s="44" t="s">
        <v>25</v>
      </c>
      <c r="E1399" s="48" t="s">
        <v>741</v>
      </c>
      <c r="F1399" s="49" t="s">
        <v>740</v>
      </c>
      <c r="G1399" s="10">
        <v>2019</v>
      </c>
      <c r="H1399" s="11" t="s">
        <v>158</v>
      </c>
      <c r="I1399" s="10" t="s">
        <v>40</v>
      </c>
      <c r="J1399" s="11" t="s">
        <v>29</v>
      </c>
      <c r="K1399" s="10" t="s">
        <v>275</v>
      </c>
      <c r="L1399" s="10" t="s">
        <v>738</v>
      </c>
      <c r="M1399" s="12" t="s">
        <v>739</v>
      </c>
      <c r="N1399" s="12">
        <v>0.14499999999999999</v>
      </c>
      <c r="O1399" s="11" t="s">
        <v>39</v>
      </c>
      <c r="P1399" s="11" t="s">
        <v>39</v>
      </c>
      <c r="Q1399" s="11" t="s">
        <v>39</v>
      </c>
      <c r="R1399" s="11" t="s">
        <v>37</v>
      </c>
      <c r="S1399" s="11" t="s">
        <v>28</v>
      </c>
      <c r="T1399" s="10" t="s">
        <v>28</v>
      </c>
      <c r="U1399" s="13">
        <v>50</v>
      </c>
      <c r="V1399" s="14">
        <v>6</v>
      </c>
      <c r="W1399" s="14">
        <v>10</v>
      </c>
      <c r="X1399" s="14" t="s">
        <v>28</v>
      </c>
    </row>
    <row r="1400" spans="1:24" s="15" customFormat="1" ht="42" customHeight="1" x14ac:dyDescent="0.25">
      <c r="A1400" s="53">
        <v>47</v>
      </c>
      <c r="B1400" s="42">
        <v>4373</v>
      </c>
      <c r="C1400" s="43" t="str">
        <f t="shared" si="32"/>
        <v>Tech Sheet</v>
      </c>
      <c r="D1400" s="44" t="s">
        <v>73</v>
      </c>
      <c r="E1400" s="48" t="s">
        <v>1269</v>
      </c>
      <c r="F1400" s="49" t="s">
        <v>1270</v>
      </c>
      <c r="G1400" s="10">
        <v>2024</v>
      </c>
      <c r="H1400" s="11" t="s">
        <v>220</v>
      </c>
      <c r="I1400" s="10" t="s">
        <v>40</v>
      </c>
      <c r="J1400" s="11" t="s">
        <v>41</v>
      </c>
      <c r="K1400" s="10" t="s">
        <v>1268</v>
      </c>
      <c r="L1400" s="10" t="s">
        <v>178</v>
      </c>
      <c r="M1400" s="12" t="s">
        <v>179</v>
      </c>
      <c r="N1400" s="12">
        <v>0.13500000000000001</v>
      </c>
      <c r="O1400" s="11" t="s">
        <v>39</v>
      </c>
      <c r="P1400" s="11" t="s">
        <v>39</v>
      </c>
      <c r="Q1400" s="11" t="s">
        <v>39</v>
      </c>
      <c r="R1400" s="11" t="s">
        <v>28</v>
      </c>
      <c r="S1400" s="11" t="s">
        <v>28</v>
      </c>
      <c r="T1400" s="10" t="s">
        <v>28</v>
      </c>
      <c r="U1400" s="13">
        <v>75</v>
      </c>
      <c r="V1400" s="14">
        <v>6</v>
      </c>
      <c r="W1400" s="14">
        <v>23</v>
      </c>
      <c r="X1400" s="14" t="s">
        <v>28</v>
      </c>
    </row>
    <row r="1401" spans="1:24" s="15" customFormat="1" ht="42" customHeight="1" x14ac:dyDescent="0.25">
      <c r="A1401" s="53">
        <v>47</v>
      </c>
      <c r="B1401" s="42">
        <v>5791</v>
      </c>
      <c r="C1401" s="43" t="str">
        <f t="shared" si="32"/>
        <v>Tech Sheet</v>
      </c>
      <c r="D1401" s="44" t="s">
        <v>73</v>
      </c>
      <c r="E1401" s="48" t="s">
        <v>2227</v>
      </c>
      <c r="F1401" s="49" t="s">
        <v>2229</v>
      </c>
      <c r="G1401" s="10">
        <v>2022</v>
      </c>
      <c r="H1401" s="11" t="s">
        <v>302</v>
      </c>
      <c r="I1401" s="10" t="s">
        <v>40</v>
      </c>
      <c r="J1401" s="11" t="s">
        <v>41</v>
      </c>
      <c r="K1401" s="10" t="s">
        <v>1853</v>
      </c>
      <c r="L1401" s="10" t="s">
        <v>305</v>
      </c>
      <c r="M1401" s="12" t="s">
        <v>2228</v>
      </c>
      <c r="N1401" s="12">
        <v>0.14000000000000001</v>
      </c>
      <c r="O1401" s="11" t="s">
        <v>39</v>
      </c>
      <c r="P1401" s="11" t="s">
        <v>39</v>
      </c>
      <c r="Q1401" s="11" t="s">
        <v>37</v>
      </c>
      <c r="R1401" s="11" t="s">
        <v>37</v>
      </c>
      <c r="S1401" s="11" t="s">
        <v>28</v>
      </c>
      <c r="T1401" s="10" t="s">
        <v>28</v>
      </c>
      <c r="U1401" s="13">
        <v>75</v>
      </c>
      <c r="V1401" s="14">
        <v>12</v>
      </c>
      <c r="W1401" s="14">
        <v>10</v>
      </c>
      <c r="X1401" s="14" t="s">
        <v>28</v>
      </c>
    </row>
    <row r="1402" spans="1:24" s="15" customFormat="1" ht="42" customHeight="1" x14ac:dyDescent="0.25">
      <c r="A1402" s="53">
        <v>47.43</v>
      </c>
      <c r="B1402" s="42">
        <v>5644</v>
      </c>
      <c r="C1402" s="43" t="str">
        <f t="shared" ref="C1402:C1433" si="33">HYPERLINK("http://www.alliancewine.com/-"&amp;IF(UPPER(G1402)="N/V",0,G1402)&amp;"-"&amp;B1402,"Tech Sheet")</f>
        <v>Tech Sheet</v>
      </c>
      <c r="D1402" s="44" t="s">
        <v>225</v>
      </c>
      <c r="E1402" s="48" t="s">
        <v>2071</v>
      </c>
      <c r="F1402" s="49" t="s">
        <v>2073</v>
      </c>
      <c r="G1402" s="10">
        <v>2020</v>
      </c>
      <c r="H1402" s="11" t="s">
        <v>226</v>
      </c>
      <c r="I1402" s="10" t="s">
        <v>40</v>
      </c>
      <c r="J1402" s="11" t="s">
        <v>41</v>
      </c>
      <c r="K1402" s="10" t="s">
        <v>1972</v>
      </c>
      <c r="L1402" s="10" t="s">
        <v>234</v>
      </c>
      <c r="M1402" s="12" t="s">
        <v>2072</v>
      </c>
      <c r="N1402" s="12">
        <v>0.14000000000000001</v>
      </c>
      <c r="O1402" s="11" t="s">
        <v>37</v>
      </c>
      <c r="P1402" s="11" t="s">
        <v>37</v>
      </c>
      <c r="Q1402" s="11" t="s">
        <v>28</v>
      </c>
      <c r="R1402" s="11" t="s">
        <v>28</v>
      </c>
      <c r="S1402" s="11" t="s">
        <v>28</v>
      </c>
      <c r="T1402" s="10" t="s">
        <v>28</v>
      </c>
      <c r="U1402" s="13">
        <v>75</v>
      </c>
      <c r="V1402" s="14">
        <v>6</v>
      </c>
      <c r="W1402" s="14">
        <v>0</v>
      </c>
      <c r="X1402" s="14" t="s">
        <v>28</v>
      </c>
    </row>
    <row r="1403" spans="1:24" s="15" customFormat="1" ht="42" customHeight="1" x14ac:dyDescent="0.25">
      <c r="A1403" s="53">
        <v>47.49</v>
      </c>
      <c r="B1403" s="42">
        <v>5783</v>
      </c>
      <c r="C1403" s="43" t="str">
        <f t="shared" si="33"/>
        <v>Tech Sheet</v>
      </c>
      <c r="D1403" s="44" t="s">
        <v>25</v>
      </c>
      <c r="E1403" s="48" t="s">
        <v>2220</v>
      </c>
      <c r="F1403" s="49" t="s">
        <v>2222</v>
      </c>
      <c r="G1403" s="10">
        <v>2019</v>
      </c>
      <c r="H1403" s="11" t="s">
        <v>26</v>
      </c>
      <c r="I1403" s="10" t="s">
        <v>40</v>
      </c>
      <c r="J1403" s="11" t="s">
        <v>41</v>
      </c>
      <c r="K1403" s="10" t="s">
        <v>2219</v>
      </c>
      <c r="L1403" s="10" t="s">
        <v>84</v>
      </c>
      <c r="M1403" s="12" t="s">
        <v>2221</v>
      </c>
      <c r="N1403" s="12">
        <v>0.16</v>
      </c>
      <c r="O1403" s="11" t="s">
        <v>37</v>
      </c>
      <c r="P1403" s="11" t="s">
        <v>37</v>
      </c>
      <c r="Q1403" s="11" t="s">
        <v>28</v>
      </c>
      <c r="R1403" s="11" t="s">
        <v>37</v>
      </c>
      <c r="S1403" s="11" t="s">
        <v>28</v>
      </c>
      <c r="T1403" s="10" t="s">
        <v>28</v>
      </c>
      <c r="U1403" s="13">
        <v>75</v>
      </c>
      <c r="V1403" s="14">
        <v>6</v>
      </c>
      <c r="W1403" s="14">
        <v>10</v>
      </c>
      <c r="X1403" s="14" t="s">
        <v>28</v>
      </c>
    </row>
    <row r="1404" spans="1:24" s="15" customFormat="1" ht="42" customHeight="1" x14ac:dyDescent="0.25">
      <c r="A1404" s="53">
        <v>47.49</v>
      </c>
      <c r="B1404" s="42">
        <v>5783</v>
      </c>
      <c r="C1404" s="43" t="str">
        <f t="shared" si="33"/>
        <v>Tech Sheet</v>
      </c>
      <c r="D1404" s="44" t="s">
        <v>25</v>
      </c>
      <c r="E1404" s="48" t="s">
        <v>2220</v>
      </c>
      <c r="F1404" s="49" t="s">
        <v>2222</v>
      </c>
      <c r="G1404" s="10">
        <v>2020</v>
      </c>
      <c r="H1404" s="11" t="s">
        <v>26</v>
      </c>
      <c r="I1404" s="10" t="s">
        <v>40</v>
      </c>
      <c r="J1404" s="11" t="s">
        <v>41</v>
      </c>
      <c r="K1404" s="10" t="s">
        <v>2219</v>
      </c>
      <c r="L1404" s="10" t="s">
        <v>84</v>
      </c>
      <c r="M1404" s="12" t="s">
        <v>2221</v>
      </c>
      <c r="N1404" s="12">
        <v>0.16</v>
      </c>
      <c r="O1404" s="11" t="s">
        <v>37</v>
      </c>
      <c r="P1404" s="11" t="s">
        <v>37</v>
      </c>
      <c r="Q1404" s="11" t="s">
        <v>28</v>
      </c>
      <c r="R1404" s="11" t="s">
        <v>37</v>
      </c>
      <c r="S1404" s="11" t="s">
        <v>28</v>
      </c>
      <c r="T1404" s="10" t="s">
        <v>28</v>
      </c>
      <c r="U1404" s="13">
        <v>75</v>
      </c>
      <c r="V1404" s="14">
        <v>6</v>
      </c>
      <c r="W1404" s="14">
        <v>10</v>
      </c>
      <c r="X1404" s="14" t="s">
        <v>28</v>
      </c>
    </row>
    <row r="1405" spans="1:24" s="15" customFormat="1" ht="42" customHeight="1" x14ac:dyDescent="0.25">
      <c r="A1405" s="53">
        <v>47.49</v>
      </c>
      <c r="B1405" s="42">
        <v>5783</v>
      </c>
      <c r="C1405" s="43" t="str">
        <f t="shared" si="33"/>
        <v>Tech Sheet</v>
      </c>
      <c r="D1405" s="44" t="s">
        <v>25</v>
      </c>
      <c r="E1405" s="48" t="s">
        <v>2220</v>
      </c>
      <c r="F1405" s="49" t="s">
        <v>2222</v>
      </c>
      <c r="G1405" s="10">
        <v>2021</v>
      </c>
      <c r="H1405" s="11" t="s">
        <v>26</v>
      </c>
      <c r="I1405" s="10" t="s">
        <v>40</v>
      </c>
      <c r="J1405" s="11" t="s">
        <v>41</v>
      </c>
      <c r="K1405" s="10" t="s">
        <v>2219</v>
      </c>
      <c r="L1405" s="10" t="s">
        <v>84</v>
      </c>
      <c r="M1405" s="12" t="s">
        <v>2221</v>
      </c>
      <c r="N1405" s="12">
        <v>0.16</v>
      </c>
      <c r="O1405" s="11" t="s">
        <v>39</v>
      </c>
      <c r="P1405" s="11" t="s">
        <v>39</v>
      </c>
      <c r="Q1405" s="11" t="s">
        <v>39</v>
      </c>
      <c r="R1405" s="11" t="s">
        <v>37</v>
      </c>
      <c r="S1405" s="11" t="s">
        <v>28</v>
      </c>
      <c r="T1405" s="10" t="s">
        <v>28</v>
      </c>
      <c r="U1405" s="13">
        <v>75</v>
      </c>
      <c r="V1405" s="14">
        <v>6</v>
      </c>
      <c r="W1405" s="14">
        <v>10</v>
      </c>
      <c r="X1405" s="14" t="s">
        <v>28</v>
      </c>
    </row>
    <row r="1406" spans="1:24" s="15" customFormat="1" ht="42" customHeight="1" x14ac:dyDescent="0.25">
      <c r="A1406" s="53">
        <v>47.49</v>
      </c>
      <c r="B1406" s="42">
        <v>5783</v>
      </c>
      <c r="C1406" s="43" t="str">
        <f t="shared" si="33"/>
        <v>Tech Sheet</v>
      </c>
      <c r="D1406" s="44" t="s">
        <v>25</v>
      </c>
      <c r="E1406" s="48" t="s">
        <v>2220</v>
      </c>
      <c r="F1406" s="49" t="s">
        <v>2222</v>
      </c>
      <c r="G1406" s="10">
        <v>2023</v>
      </c>
      <c r="H1406" s="11" t="s">
        <v>26</v>
      </c>
      <c r="I1406" s="10" t="s">
        <v>40</v>
      </c>
      <c r="J1406" s="11" t="s">
        <v>41</v>
      </c>
      <c r="K1406" s="10" t="s">
        <v>2219</v>
      </c>
      <c r="L1406" s="10" t="s">
        <v>84</v>
      </c>
      <c r="M1406" s="12" t="s">
        <v>2221</v>
      </c>
      <c r="N1406" s="12">
        <v>0.16</v>
      </c>
      <c r="O1406" s="11" t="s">
        <v>39</v>
      </c>
      <c r="P1406" s="11" t="s">
        <v>39</v>
      </c>
      <c r="Q1406" s="11" t="s">
        <v>39</v>
      </c>
      <c r="R1406" s="11" t="s">
        <v>37</v>
      </c>
      <c r="S1406" s="11" t="s">
        <v>28</v>
      </c>
      <c r="T1406" s="10" t="s">
        <v>28</v>
      </c>
      <c r="U1406" s="13">
        <v>75</v>
      </c>
      <c r="V1406" s="14">
        <v>6</v>
      </c>
      <c r="W1406" s="14">
        <v>10</v>
      </c>
      <c r="X1406" s="14" t="s">
        <v>28</v>
      </c>
    </row>
    <row r="1407" spans="1:24" s="15" customFormat="1" ht="42" customHeight="1" x14ac:dyDescent="0.25">
      <c r="A1407" s="53">
        <v>47.5</v>
      </c>
      <c r="B1407" s="42">
        <v>2033</v>
      </c>
      <c r="C1407" s="43" t="str">
        <f t="shared" si="33"/>
        <v>Tech Sheet</v>
      </c>
      <c r="D1407" s="44" t="s">
        <v>73</v>
      </c>
      <c r="E1407" s="48" t="s">
        <v>396</v>
      </c>
      <c r="F1407" s="49" t="s">
        <v>397</v>
      </c>
      <c r="G1407" s="10">
        <v>2023</v>
      </c>
      <c r="H1407" s="11" t="s">
        <v>98</v>
      </c>
      <c r="I1407" s="10" t="s">
        <v>40</v>
      </c>
      <c r="J1407" s="11" t="s">
        <v>29</v>
      </c>
      <c r="K1407" s="10" t="s">
        <v>132</v>
      </c>
      <c r="L1407" s="10" t="s">
        <v>101</v>
      </c>
      <c r="M1407" s="12" t="s">
        <v>102</v>
      </c>
      <c r="N1407" s="12">
        <v>0.13</v>
      </c>
      <c r="O1407" s="11" t="s">
        <v>37</v>
      </c>
      <c r="P1407" s="11" t="s">
        <v>37</v>
      </c>
      <c r="Q1407" s="11" t="s">
        <v>37</v>
      </c>
      <c r="R1407" s="11" t="s">
        <v>37</v>
      </c>
      <c r="S1407" s="11" t="s">
        <v>37</v>
      </c>
      <c r="T1407" s="10" t="s">
        <v>28</v>
      </c>
      <c r="U1407" s="13">
        <v>75</v>
      </c>
      <c r="V1407" s="14">
        <v>6</v>
      </c>
      <c r="W1407" s="14">
        <v>0</v>
      </c>
      <c r="X1407" s="14" t="s">
        <v>28</v>
      </c>
    </row>
    <row r="1408" spans="1:24" s="15" customFormat="1" ht="42" customHeight="1" x14ac:dyDescent="0.25">
      <c r="A1408" s="53">
        <v>47.56</v>
      </c>
      <c r="B1408" s="42">
        <v>1266</v>
      </c>
      <c r="C1408" s="43" t="str">
        <f t="shared" si="33"/>
        <v>Tech Sheet</v>
      </c>
      <c r="D1408" s="44" t="s">
        <v>90</v>
      </c>
      <c r="E1408" s="48" t="s">
        <v>148</v>
      </c>
      <c r="F1408" s="49" t="s">
        <v>151</v>
      </c>
      <c r="G1408" s="10">
        <v>2022</v>
      </c>
      <c r="H1408" s="11" t="s">
        <v>146</v>
      </c>
      <c r="I1408" s="10" t="s">
        <v>40</v>
      </c>
      <c r="J1408" s="11" t="s">
        <v>41</v>
      </c>
      <c r="K1408" s="10" t="s">
        <v>147</v>
      </c>
      <c r="L1408" s="10" t="s">
        <v>149</v>
      </c>
      <c r="M1408" s="12" t="s">
        <v>150</v>
      </c>
      <c r="N1408" s="12">
        <v>0.13800000000000001</v>
      </c>
      <c r="O1408" s="11" t="s">
        <v>37</v>
      </c>
      <c r="P1408" s="11" t="s">
        <v>37</v>
      </c>
      <c r="Q1408" s="11" t="s">
        <v>28</v>
      </c>
      <c r="R1408" s="11" t="s">
        <v>37</v>
      </c>
      <c r="S1408" s="11" t="s">
        <v>28</v>
      </c>
      <c r="T1408" s="10" t="s">
        <v>28</v>
      </c>
      <c r="U1408" s="13">
        <v>150</v>
      </c>
      <c r="V1408" s="14">
        <v>6</v>
      </c>
      <c r="W1408" s="14">
        <v>19</v>
      </c>
      <c r="X1408" s="14" t="s">
        <v>28</v>
      </c>
    </row>
    <row r="1409" spans="1:24" s="15" customFormat="1" ht="42" customHeight="1" x14ac:dyDescent="0.25">
      <c r="A1409" s="53">
        <v>47.63</v>
      </c>
      <c r="B1409" s="42">
        <v>5644</v>
      </c>
      <c r="C1409" s="43" t="str">
        <f t="shared" si="33"/>
        <v>Tech Sheet</v>
      </c>
      <c r="D1409" s="44" t="s">
        <v>225</v>
      </c>
      <c r="E1409" s="48" t="s">
        <v>2071</v>
      </c>
      <c r="F1409" s="49" t="s">
        <v>2073</v>
      </c>
      <c r="G1409" s="10">
        <v>2023</v>
      </c>
      <c r="H1409" s="11" t="s">
        <v>226</v>
      </c>
      <c r="I1409" s="10" t="s">
        <v>40</v>
      </c>
      <c r="J1409" s="11" t="s">
        <v>41</v>
      </c>
      <c r="K1409" s="10" t="s">
        <v>1972</v>
      </c>
      <c r="L1409" s="10" t="s">
        <v>234</v>
      </c>
      <c r="M1409" s="12" t="s">
        <v>2072</v>
      </c>
      <c r="N1409" s="12">
        <v>0.14499999999999999</v>
      </c>
      <c r="O1409" s="11" t="s">
        <v>37</v>
      </c>
      <c r="P1409" s="11" t="s">
        <v>37</v>
      </c>
      <c r="Q1409" s="11" t="s">
        <v>28</v>
      </c>
      <c r="R1409" s="11" t="s">
        <v>28</v>
      </c>
      <c r="S1409" s="11" t="s">
        <v>28</v>
      </c>
      <c r="T1409" s="10" t="s">
        <v>28</v>
      </c>
      <c r="U1409" s="13">
        <v>75</v>
      </c>
      <c r="V1409" s="14">
        <v>6</v>
      </c>
      <c r="W1409" s="14">
        <v>0</v>
      </c>
      <c r="X1409" s="14" t="s">
        <v>28</v>
      </c>
    </row>
    <row r="1410" spans="1:24" s="15" customFormat="1" ht="42" customHeight="1" x14ac:dyDescent="0.25">
      <c r="A1410" s="53">
        <v>47.99</v>
      </c>
      <c r="B1410" s="42">
        <v>5460</v>
      </c>
      <c r="C1410" s="43" t="str">
        <f t="shared" si="33"/>
        <v>Tech Sheet</v>
      </c>
      <c r="D1410" s="44" t="s">
        <v>25</v>
      </c>
      <c r="E1410" s="48" t="s">
        <v>1830</v>
      </c>
      <c r="F1410" s="49" t="s">
        <v>1831</v>
      </c>
      <c r="G1410" s="10" t="s">
        <v>24</v>
      </c>
      <c r="H1410" s="11" t="s">
        <v>158</v>
      </c>
      <c r="I1410" s="10" t="s">
        <v>1633</v>
      </c>
      <c r="J1410" s="11" t="s">
        <v>29</v>
      </c>
      <c r="K1410" s="10" t="s">
        <v>275</v>
      </c>
      <c r="L1410" s="10" t="s">
        <v>660</v>
      </c>
      <c r="M1410" s="12" t="s">
        <v>661</v>
      </c>
      <c r="N1410" s="12">
        <v>0.19</v>
      </c>
      <c r="O1410" s="11" t="s">
        <v>28</v>
      </c>
      <c r="P1410" s="11" t="s">
        <v>28</v>
      </c>
      <c r="Q1410" s="11" t="s">
        <v>28</v>
      </c>
      <c r="R1410" s="11" t="s">
        <v>37</v>
      </c>
      <c r="S1410" s="11" t="s">
        <v>28</v>
      </c>
      <c r="T1410" s="10" t="s">
        <v>28</v>
      </c>
      <c r="U1410" s="13">
        <v>75</v>
      </c>
      <c r="V1410" s="14">
        <v>6</v>
      </c>
      <c r="W1410" s="14">
        <v>0</v>
      </c>
      <c r="X1410" s="14" t="s">
        <v>28</v>
      </c>
    </row>
    <row r="1411" spans="1:24" s="15" customFormat="1" ht="42" customHeight="1" x14ac:dyDescent="0.25">
      <c r="A1411" s="53">
        <v>47.99</v>
      </c>
      <c r="B1411" s="42">
        <v>5712</v>
      </c>
      <c r="C1411" s="43" t="str">
        <f t="shared" si="33"/>
        <v>Tech Sheet</v>
      </c>
      <c r="D1411" s="44" t="s">
        <v>73</v>
      </c>
      <c r="E1411" s="48" t="s">
        <v>2141</v>
      </c>
      <c r="F1411" s="49" t="s">
        <v>2142</v>
      </c>
      <c r="G1411" s="10">
        <v>2021</v>
      </c>
      <c r="H1411" s="11" t="s">
        <v>98</v>
      </c>
      <c r="I1411" s="10" t="s">
        <v>40</v>
      </c>
      <c r="J1411" s="11" t="s">
        <v>29</v>
      </c>
      <c r="K1411" s="10" t="s">
        <v>1841</v>
      </c>
      <c r="L1411" s="10" t="s">
        <v>115</v>
      </c>
      <c r="M1411" s="12" t="s">
        <v>116</v>
      </c>
      <c r="N1411" s="12">
        <v>0.13</v>
      </c>
      <c r="O1411" s="11" t="s">
        <v>37</v>
      </c>
      <c r="P1411" s="11" t="s">
        <v>37</v>
      </c>
      <c r="Q1411" s="11" t="s">
        <v>37</v>
      </c>
      <c r="R1411" s="11" t="s">
        <v>37</v>
      </c>
      <c r="S1411" s="11" t="s">
        <v>37</v>
      </c>
      <c r="T1411" s="10" t="s">
        <v>28</v>
      </c>
      <c r="U1411" s="13">
        <v>75</v>
      </c>
      <c r="V1411" s="14">
        <v>6</v>
      </c>
      <c r="W1411" s="14">
        <v>0</v>
      </c>
      <c r="X1411" s="14" t="s">
        <v>28</v>
      </c>
    </row>
    <row r="1412" spans="1:24" s="15" customFormat="1" ht="42" customHeight="1" x14ac:dyDescent="0.25">
      <c r="A1412" s="53">
        <v>47.99</v>
      </c>
      <c r="B1412" s="42">
        <v>5712</v>
      </c>
      <c r="C1412" s="43" t="str">
        <f t="shared" si="33"/>
        <v>Tech Sheet</v>
      </c>
      <c r="D1412" s="44" t="s">
        <v>73</v>
      </c>
      <c r="E1412" s="48" t="s">
        <v>2141</v>
      </c>
      <c r="F1412" s="49" t="s">
        <v>2142</v>
      </c>
      <c r="G1412" s="10">
        <v>2024</v>
      </c>
      <c r="H1412" s="11" t="s">
        <v>98</v>
      </c>
      <c r="I1412" s="10" t="s">
        <v>40</v>
      </c>
      <c r="J1412" s="11" t="s">
        <v>29</v>
      </c>
      <c r="K1412" s="10" t="s">
        <v>1841</v>
      </c>
      <c r="L1412" s="10" t="s">
        <v>115</v>
      </c>
      <c r="M1412" s="12" t="s">
        <v>116</v>
      </c>
      <c r="N1412" s="12">
        <v>0.13</v>
      </c>
      <c r="O1412" s="11" t="s">
        <v>37</v>
      </c>
      <c r="P1412" s="11" t="s">
        <v>37</v>
      </c>
      <c r="Q1412" s="11" t="s">
        <v>37</v>
      </c>
      <c r="R1412" s="11" t="s">
        <v>37</v>
      </c>
      <c r="S1412" s="11" t="s">
        <v>37</v>
      </c>
      <c r="T1412" s="10" t="s">
        <v>28</v>
      </c>
      <c r="U1412" s="13">
        <v>75</v>
      </c>
      <c r="V1412" s="14">
        <v>6</v>
      </c>
      <c r="W1412" s="14">
        <v>0</v>
      </c>
      <c r="X1412" s="14" t="s">
        <v>28</v>
      </c>
    </row>
    <row r="1413" spans="1:24" s="15" customFormat="1" ht="42" customHeight="1" x14ac:dyDescent="0.25">
      <c r="A1413" s="53">
        <v>47.99</v>
      </c>
      <c r="B1413" s="42">
        <v>6395</v>
      </c>
      <c r="C1413" s="43" t="str">
        <f t="shared" si="33"/>
        <v>Tech Sheet</v>
      </c>
      <c r="D1413" s="44" t="s">
        <v>73</v>
      </c>
      <c r="E1413" s="48" t="s">
        <v>2419</v>
      </c>
      <c r="F1413" s="49" t="s">
        <v>2420</v>
      </c>
      <c r="G1413" s="10">
        <v>2022</v>
      </c>
      <c r="H1413" s="11" t="s">
        <v>98</v>
      </c>
      <c r="I1413" s="10" t="s">
        <v>40</v>
      </c>
      <c r="J1413" s="11" t="s">
        <v>29</v>
      </c>
      <c r="K1413" s="10" t="s">
        <v>1841</v>
      </c>
      <c r="L1413" s="10" t="s">
        <v>115</v>
      </c>
      <c r="M1413" s="12" t="s">
        <v>116</v>
      </c>
      <c r="N1413" s="12">
        <v>0.13500000000000001</v>
      </c>
      <c r="O1413" s="11" t="s">
        <v>37</v>
      </c>
      <c r="P1413" s="11" t="s">
        <v>37</v>
      </c>
      <c r="Q1413" s="11" t="s">
        <v>37</v>
      </c>
      <c r="R1413" s="11" t="s">
        <v>37</v>
      </c>
      <c r="S1413" s="11" t="s">
        <v>37</v>
      </c>
      <c r="T1413" s="10" t="s">
        <v>28</v>
      </c>
      <c r="U1413" s="13">
        <v>75</v>
      </c>
      <c r="V1413" s="14">
        <v>6</v>
      </c>
      <c r="W1413" s="14">
        <v>0</v>
      </c>
      <c r="X1413" s="14" t="s">
        <v>28</v>
      </c>
    </row>
    <row r="1414" spans="1:24" s="15" customFormat="1" ht="42" customHeight="1" x14ac:dyDescent="0.25">
      <c r="A1414" s="53">
        <v>47.99</v>
      </c>
      <c r="B1414" s="42">
        <v>6395</v>
      </c>
      <c r="C1414" s="43" t="str">
        <f t="shared" si="33"/>
        <v>Tech Sheet</v>
      </c>
      <c r="D1414" s="44" t="s">
        <v>73</v>
      </c>
      <c r="E1414" s="48" t="s">
        <v>2419</v>
      </c>
      <c r="F1414" s="49" t="s">
        <v>2420</v>
      </c>
      <c r="G1414" s="10">
        <v>2024</v>
      </c>
      <c r="H1414" s="11" t="s">
        <v>98</v>
      </c>
      <c r="I1414" s="10" t="s">
        <v>40</v>
      </c>
      <c r="J1414" s="11" t="s">
        <v>29</v>
      </c>
      <c r="K1414" s="10" t="s">
        <v>1841</v>
      </c>
      <c r="L1414" s="10" t="s">
        <v>115</v>
      </c>
      <c r="M1414" s="12" t="s">
        <v>116</v>
      </c>
      <c r="N1414" s="12">
        <v>0.13500000000000001</v>
      </c>
      <c r="O1414" s="11" t="s">
        <v>39</v>
      </c>
      <c r="P1414" s="11" t="s">
        <v>39</v>
      </c>
      <c r="Q1414" s="11" t="s">
        <v>39</v>
      </c>
      <c r="R1414" s="11" t="s">
        <v>37</v>
      </c>
      <c r="S1414" s="11" t="s">
        <v>37</v>
      </c>
      <c r="T1414" s="10" t="s">
        <v>28</v>
      </c>
      <c r="U1414" s="13">
        <v>75</v>
      </c>
      <c r="V1414" s="14">
        <v>6</v>
      </c>
      <c r="W1414" s="14">
        <v>0</v>
      </c>
      <c r="X1414" s="14" t="s">
        <v>28</v>
      </c>
    </row>
    <row r="1415" spans="1:24" s="15" customFormat="1" ht="42" customHeight="1" x14ac:dyDescent="0.25">
      <c r="A1415" s="53">
        <v>48.5</v>
      </c>
      <c r="B1415" s="42">
        <v>5140</v>
      </c>
      <c r="C1415" s="43" t="str">
        <f t="shared" si="33"/>
        <v>Tech Sheet</v>
      </c>
      <c r="D1415" s="44" t="s">
        <v>73</v>
      </c>
      <c r="E1415" s="48" t="s">
        <v>1695</v>
      </c>
      <c r="F1415" s="49" t="s">
        <v>1696</v>
      </c>
      <c r="G1415" s="10" t="s">
        <v>24</v>
      </c>
      <c r="H1415" s="11" t="s">
        <v>716</v>
      </c>
      <c r="I1415" s="10" t="s">
        <v>716</v>
      </c>
      <c r="J1415" s="11" t="s">
        <v>29</v>
      </c>
      <c r="K1415" s="10" t="s">
        <v>1694</v>
      </c>
      <c r="L1415" s="10" t="s">
        <v>178</v>
      </c>
      <c r="M1415" s="12" t="s">
        <v>179</v>
      </c>
      <c r="N1415" s="12">
        <v>0.12</v>
      </c>
      <c r="O1415" s="11" t="s">
        <v>28</v>
      </c>
      <c r="P1415" s="11" t="s">
        <v>28</v>
      </c>
      <c r="Q1415" s="11" t="s">
        <v>28</v>
      </c>
      <c r="R1415" s="11" t="s">
        <v>28</v>
      </c>
      <c r="S1415" s="11" t="s">
        <v>28</v>
      </c>
      <c r="T1415" s="10" t="s">
        <v>28</v>
      </c>
      <c r="U1415" s="13">
        <v>75</v>
      </c>
      <c r="V1415" s="14">
        <v>12</v>
      </c>
      <c r="W1415" s="14">
        <v>9</v>
      </c>
      <c r="X1415" s="14" t="s">
        <v>28</v>
      </c>
    </row>
    <row r="1416" spans="1:24" s="15" customFormat="1" ht="42" customHeight="1" x14ac:dyDescent="0.25">
      <c r="A1416" s="53">
        <v>48.5</v>
      </c>
      <c r="B1416" s="42">
        <v>5172</v>
      </c>
      <c r="C1416" s="43" t="str">
        <f t="shared" si="33"/>
        <v>Tech Sheet</v>
      </c>
      <c r="D1416" s="44" t="s">
        <v>73</v>
      </c>
      <c r="E1416" s="48" t="s">
        <v>1704</v>
      </c>
      <c r="F1416" s="49" t="s">
        <v>1705</v>
      </c>
      <c r="G1416" s="10" t="s">
        <v>24</v>
      </c>
      <c r="H1416" s="11" t="s">
        <v>716</v>
      </c>
      <c r="I1416" s="10" t="s">
        <v>716</v>
      </c>
      <c r="J1416" s="11" t="s">
        <v>29</v>
      </c>
      <c r="K1416" s="10" t="s">
        <v>1703</v>
      </c>
      <c r="L1416" s="10" t="s">
        <v>81</v>
      </c>
      <c r="M1416" s="12" t="s">
        <v>82</v>
      </c>
      <c r="N1416" s="12">
        <v>0.125</v>
      </c>
      <c r="O1416" s="11" t="s">
        <v>37</v>
      </c>
      <c r="P1416" s="11" t="s">
        <v>37</v>
      </c>
      <c r="Q1416" s="11" t="s">
        <v>28</v>
      </c>
      <c r="R1416" s="11" t="s">
        <v>28</v>
      </c>
      <c r="S1416" s="11" t="s">
        <v>28</v>
      </c>
      <c r="T1416" s="10" t="s">
        <v>28</v>
      </c>
      <c r="U1416" s="13">
        <v>75</v>
      </c>
      <c r="V1416" s="14">
        <v>6</v>
      </c>
      <c r="W1416" s="14">
        <v>12</v>
      </c>
      <c r="X1416" s="14" t="s">
        <v>28</v>
      </c>
    </row>
    <row r="1417" spans="1:24" s="15" customFormat="1" ht="42" customHeight="1" x14ac:dyDescent="0.25">
      <c r="A1417" s="53">
        <v>48.75</v>
      </c>
      <c r="B1417" s="42">
        <v>3456</v>
      </c>
      <c r="C1417" s="43" t="str">
        <f t="shared" si="33"/>
        <v>Tech Sheet</v>
      </c>
      <c r="D1417" s="44" t="s">
        <v>73</v>
      </c>
      <c r="E1417" s="48" t="s">
        <v>917</v>
      </c>
      <c r="F1417" s="49" t="s">
        <v>919</v>
      </c>
      <c r="G1417" s="10">
        <v>2025</v>
      </c>
      <c r="H1417" s="11" t="s">
        <v>424</v>
      </c>
      <c r="I1417" s="10" t="s">
        <v>40</v>
      </c>
      <c r="J1417" s="11" t="s">
        <v>104</v>
      </c>
      <c r="K1417" s="10" t="s">
        <v>916</v>
      </c>
      <c r="L1417" s="10" t="s">
        <v>170</v>
      </c>
      <c r="M1417" s="12" t="s">
        <v>918</v>
      </c>
      <c r="N1417" s="12">
        <v>0.13500000000000001</v>
      </c>
      <c r="O1417" s="11" t="s">
        <v>39</v>
      </c>
      <c r="P1417" s="11" t="s">
        <v>39</v>
      </c>
      <c r="Q1417" s="11" t="s">
        <v>39</v>
      </c>
      <c r="R1417" s="11" t="s">
        <v>37</v>
      </c>
      <c r="S1417" s="11" t="s">
        <v>28</v>
      </c>
      <c r="T1417" s="10" t="s">
        <v>28</v>
      </c>
      <c r="U1417" s="13">
        <v>150</v>
      </c>
      <c r="V1417" s="14">
        <v>3</v>
      </c>
      <c r="W1417" s="14">
        <v>12</v>
      </c>
      <c r="X1417" s="14" t="s">
        <v>28</v>
      </c>
    </row>
    <row r="1418" spans="1:24" s="15" customFormat="1" ht="42" customHeight="1" x14ac:dyDescent="0.25">
      <c r="A1418" s="53">
        <v>48.76</v>
      </c>
      <c r="B1418" s="42">
        <v>5871</v>
      </c>
      <c r="C1418" s="43" t="str">
        <f t="shared" si="33"/>
        <v>Tech Sheet</v>
      </c>
      <c r="D1418" s="44" t="s">
        <v>73</v>
      </c>
      <c r="E1418" s="48" t="s">
        <v>2330</v>
      </c>
      <c r="F1418" s="49" t="s">
        <v>2332</v>
      </c>
      <c r="G1418" s="10">
        <v>2022</v>
      </c>
      <c r="H1418" s="11" t="s">
        <v>302</v>
      </c>
      <c r="I1418" s="10" t="s">
        <v>40</v>
      </c>
      <c r="J1418" s="11" t="s">
        <v>41</v>
      </c>
      <c r="K1418" s="10" t="s">
        <v>1869</v>
      </c>
      <c r="L1418" s="10" t="s">
        <v>305</v>
      </c>
      <c r="M1418" s="12" t="s">
        <v>2331</v>
      </c>
      <c r="N1418" s="12">
        <v>0.14000000000000001</v>
      </c>
      <c r="O1418" s="11" t="s">
        <v>37</v>
      </c>
      <c r="P1418" s="11" t="s">
        <v>37</v>
      </c>
      <c r="Q1418" s="11" t="s">
        <v>37</v>
      </c>
      <c r="R1418" s="11" t="s">
        <v>28</v>
      </c>
      <c r="S1418" s="11" t="s">
        <v>37</v>
      </c>
      <c r="T1418" s="10" t="s">
        <v>28</v>
      </c>
      <c r="U1418" s="13">
        <v>75</v>
      </c>
      <c r="V1418" s="14">
        <v>12</v>
      </c>
      <c r="W1418" s="14">
        <v>0</v>
      </c>
      <c r="X1418" s="14" t="s">
        <v>28</v>
      </c>
    </row>
    <row r="1419" spans="1:24" s="15" customFormat="1" ht="42" customHeight="1" x14ac:dyDescent="0.25">
      <c r="A1419" s="53">
        <v>48.84</v>
      </c>
      <c r="B1419" s="42">
        <v>6362</v>
      </c>
      <c r="C1419" s="43" t="str">
        <f t="shared" si="33"/>
        <v>Tech Sheet</v>
      </c>
      <c r="D1419" s="44" t="s">
        <v>73</v>
      </c>
      <c r="E1419" s="48" t="s">
        <v>2408</v>
      </c>
      <c r="F1419" s="49" t="s">
        <v>2409</v>
      </c>
      <c r="G1419" s="10">
        <v>2021</v>
      </c>
      <c r="H1419" s="11" t="s">
        <v>220</v>
      </c>
      <c r="I1419" s="10" t="s">
        <v>40</v>
      </c>
      <c r="J1419" s="11" t="s">
        <v>41</v>
      </c>
      <c r="K1419" s="10" t="s">
        <v>1902</v>
      </c>
      <c r="L1419" s="10" t="s">
        <v>178</v>
      </c>
      <c r="M1419" s="12" t="s">
        <v>179</v>
      </c>
      <c r="N1419" s="12">
        <v>0.13</v>
      </c>
      <c r="O1419" s="11" t="s">
        <v>37</v>
      </c>
      <c r="P1419" s="11" t="s">
        <v>37</v>
      </c>
      <c r="Q1419" s="11" t="s">
        <v>28</v>
      </c>
      <c r="R1419" s="11" t="s">
        <v>37</v>
      </c>
      <c r="S1419" s="11" t="s">
        <v>37</v>
      </c>
      <c r="T1419" s="10" t="s">
        <v>28</v>
      </c>
      <c r="U1419" s="13">
        <v>75</v>
      </c>
      <c r="V1419" s="14">
        <v>6</v>
      </c>
      <c r="W1419" s="14">
        <v>0</v>
      </c>
      <c r="X1419" s="14" t="s">
        <v>28</v>
      </c>
    </row>
    <row r="1420" spans="1:24" s="15" customFormat="1" ht="42" customHeight="1" x14ac:dyDescent="0.25">
      <c r="A1420" s="53">
        <v>48.99</v>
      </c>
      <c r="B1420" s="42">
        <v>1153</v>
      </c>
      <c r="C1420" s="43" t="str">
        <f t="shared" si="33"/>
        <v>Tech Sheet</v>
      </c>
      <c r="D1420" s="44" t="s">
        <v>73</v>
      </c>
      <c r="E1420" s="48" t="s">
        <v>119</v>
      </c>
      <c r="F1420" s="49" t="s">
        <v>120</v>
      </c>
      <c r="G1420" s="10">
        <v>2020</v>
      </c>
      <c r="H1420" s="11" t="s">
        <v>98</v>
      </c>
      <c r="I1420" s="10" t="s">
        <v>40</v>
      </c>
      <c r="J1420" s="11" t="s">
        <v>29</v>
      </c>
      <c r="K1420" s="10" t="s">
        <v>113</v>
      </c>
      <c r="L1420" s="10" t="s">
        <v>115</v>
      </c>
      <c r="M1420" s="12" t="s">
        <v>116</v>
      </c>
      <c r="N1420" s="12">
        <v>0.14499999999999999</v>
      </c>
      <c r="O1420" s="11" t="s">
        <v>37</v>
      </c>
      <c r="P1420" s="11" t="s">
        <v>37</v>
      </c>
      <c r="Q1420" s="11" t="s">
        <v>28</v>
      </c>
      <c r="R1420" s="11" t="s">
        <v>28</v>
      </c>
      <c r="S1420" s="11" t="s">
        <v>28</v>
      </c>
      <c r="T1420" s="10" t="s">
        <v>28</v>
      </c>
      <c r="U1420" s="13">
        <v>75</v>
      </c>
      <c r="V1420" s="14">
        <v>12</v>
      </c>
      <c r="W1420" s="14">
        <v>11</v>
      </c>
      <c r="X1420" s="14" t="s">
        <v>28</v>
      </c>
    </row>
    <row r="1421" spans="1:24" s="15" customFormat="1" ht="42" customHeight="1" x14ac:dyDescent="0.25">
      <c r="A1421" s="53">
        <v>48.99</v>
      </c>
      <c r="B1421" s="42">
        <v>2033</v>
      </c>
      <c r="C1421" s="43" t="str">
        <f t="shared" si="33"/>
        <v>Tech Sheet</v>
      </c>
      <c r="D1421" s="44" t="s">
        <v>73</v>
      </c>
      <c r="E1421" s="48" t="s">
        <v>396</v>
      </c>
      <c r="F1421" s="49" t="s">
        <v>397</v>
      </c>
      <c r="G1421" s="10">
        <v>2024</v>
      </c>
      <c r="H1421" s="11" t="s">
        <v>98</v>
      </c>
      <c r="I1421" s="10" t="s">
        <v>40</v>
      </c>
      <c r="J1421" s="11" t="s">
        <v>29</v>
      </c>
      <c r="K1421" s="10" t="s">
        <v>132</v>
      </c>
      <c r="L1421" s="10" t="s">
        <v>101</v>
      </c>
      <c r="M1421" s="12" t="s">
        <v>102</v>
      </c>
      <c r="N1421" s="12">
        <v>0.13</v>
      </c>
      <c r="O1421" s="11" t="s">
        <v>39</v>
      </c>
      <c r="P1421" s="11" t="s">
        <v>39</v>
      </c>
      <c r="Q1421" s="11" t="s">
        <v>39</v>
      </c>
      <c r="R1421" s="11" t="s">
        <v>37</v>
      </c>
      <c r="S1421" s="11" t="s">
        <v>37</v>
      </c>
      <c r="T1421" s="10" t="s">
        <v>28</v>
      </c>
      <c r="U1421" s="13">
        <v>75</v>
      </c>
      <c r="V1421" s="14">
        <v>6</v>
      </c>
      <c r="W1421" s="14">
        <v>0</v>
      </c>
      <c r="X1421" s="14" t="s">
        <v>28</v>
      </c>
    </row>
    <row r="1422" spans="1:24" s="15" customFormat="1" ht="42" customHeight="1" x14ac:dyDescent="0.25">
      <c r="A1422" s="53">
        <v>48.99</v>
      </c>
      <c r="B1422" s="42">
        <v>3603</v>
      </c>
      <c r="C1422" s="43" t="str">
        <f t="shared" si="33"/>
        <v>Tech Sheet</v>
      </c>
      <c r="D1422" s="44" t="s">
        <v>25</v>
      </c>
      <c r="E1422" s="48" t="s">
        <v>984</v>
      </c>
      <c r="F1422" s="49" t="s">
        <v>985</v>
      </c>
      <c r="G1422" s="10">
        <v>2018</v>
      </c>
      <c r="H1422" s="11" t="s">
        <v>62</v>
      </c>
      <c r="I1422" s="10" t="s">
        <v>40</v>
      </c>
      <c r="J1422" s="11" t="s">
        <v>41</v>
      </c>
      <c r="K1422" s="10" t="s">
        <v>983</v>
      </c>
      <c r="L1422" s="10" t="s">
        <v>64</v>
      </c>
      <c r="M1422" s="12" t="s">
        <v>89</v>
      </c>
      <c r="N1422" s="12">
        <v>0.14499999999999999</v>
      </c>
      <c r="O1422" s="11" t="s">
        <v>37</v>
      </c>
      <c r="P1422" s="11" t="s">
        <v>37</v>
      </c>
      <c r="Q1422" s="11" t="s">
        <v>28</v>
      </c>
      <c r="R1422" s="11" t="s">
        <v>37</v>
      </c>
      <c r="S1422" s="11" t="s">
        <v>28</v>
      </c>
      <c r="T1422" s="10" t="s">
        <v>37</v>
      </c>
      <c r="U1422" s="13">
        <v>75</v>
      </c>
      <c r="V1422" s="14">
        <v>6</v>
      </c>
      <c r="W1422" s="14">
        <v>5</v>
      </c>
      <c r="X1422" s="14" t="s">
        <v>28</v>
      </c>
    </row>
    <row r="1423" spans="1:24" s="15" customFormat="1" ht="42" customHeight="1" x14ac:dyDescent="0.25">
      <c r="A1423" s="53">
        <v>48.99</v>
      </c>
      <c r="B1423" s="42">
        <v>3603</v>
      </c>
      <c r="C1423" s="43" t="str">
        <f t="shared" si="33"/>
        <v>Tech Sheet</v>
      </c>
      <c r="D1423" s="44" t="s">
        <v>25</v>
      </c>
      <c r="E1423" s="48" t="s">
        <v>984</v>
      </c>
      <c r="F1423" s="49" t="s">
        <v>985</v>
      </c>
      <c r="G1423" s="10">
        <v>2019</v>
      </c>
      <c r="H1423" s="11" t="s">
        <v>62</v>
      </c>
      <c r="I1423" s="10" t="s">
        <v>40</v>
      </c>
      <c r="J1423" s="11" t="s">
        <v>41</v>
      </c>
      <c r="K1423" s="10" t="s">
        <v>983</v>
      </c>
      <c r="L1423" s="10" t="s">
        <v>64</v>
      </c>
      <c r="M1423" s="12" t="s">
        <v>89</v>
      </c>
      <c r="N1423" s="12">
        <v>0.14499999999999999</v>
      </c>
      <c r="O1423" s="11" t="s">
        <v>39</v>
      </c>
      <c r="P1423" s="11" t="s">
        <v>39</v>
      </c>
      <c r="Q1423" s="11" t="s">
        <v>39</v>
      </c>
      <c r="R1423" s="11" t="s">
        <v>37</v>
      </c>
      <c r="S1423" s="11" t="s">
        <v>28</v>
      </c>
      <c r="T1423" s="10" t="s">
        <v>37</v>
      </c>
      <c r="U1423" s="13">
        <v>75</v>
      </c>
      <c r="V1423" s="14">
        <v>6</v>
      </c>
      <c r="W1423" s="14">
        <v>5</v>
      </c>
      <c r="X1423" s="14" t="s">
        <v>28</v>
      </c>
    </row>
    <row r="1424" spans="1:24" s="15" customFormat="1" ht="42" customHeight="1" x14ac:dyDescent="0.25">
      <c r="A1424" s="53">
        <v>48.99</v>
      </c>
      <c r="B1424" s="42">
        <v>3603</v>
      </c>
      <c r="C1424" s="43" t="str">
        <f t="shared" si="33"/>
        <v>Tech Sheet</v>
      </c>
      <c r="D1424" s="44" t="s">
        <v>25</v>
      </c>
      <c r="E1424" s="48" t="s">
        <v>984</v>
      </c>
      <c r="F1424" s="49" t="s">
        <v>985</v>
      </c>
      <c r="G1424" s="10">
        <v>2020</v>
      </c>
      <c r="H1424" s="11" t="s">
        <v>62</v>
      </c>
      <c r="I1424" s="10" t="s">
        <v>40</v>
      </c>
      <c r="J1424" s="11" t="s">
        <v>41</v>
      </c>
      <c r="K1424" s="10" t="s">
        <v>983</v>
      </c>
      <c r="L1424" s="10" t="s">
        <v>64</v>
      </c>
      <c r="M1424" s="12" t="s">
        <v>89</v>
      </c>
      <c r="N1424" s="12">
        <v>0.14499999999999999</v>
      </c>
      <c r="O1424" s="11" t="s">
        <v>39</v>
      </c>
      <c r="P1424" s="11" t="s">
        <v>39</v>
      </c>
      <c r="Q1424" s="11" t="s">
        <v>39</v>
      </c>
      <c r="R1424" s="11" t="s">
        <v>37</v>
      </c>
      <c r="S1424" s="11" t="s">
        <v>28</v>
      </c>
      <c r="T1424" s="10" t="s">
        <v>37</v>
      </c>
      <c r="U1424" s="13">
        <v>75</v>
      </c>
      <c r="V1424" s="14">
        <v>6</v>
      </c>
      <c r="W1424" s="14">
        <v>5</v>
      </c>
      <c r="X1424" s="14" t="s">
        <v>28</v>
      </c>
    </row>
    <row r="1425" spans="1:24" s="15" customFormat="1" ht="42" customHeight="1" x14ac:dyDescent="0.25">
      <c r="A1425" s="53">
        <v>48.99</v>
      </c>
      <c r="B1425" s="42">
        <v>3603</v>
      </c>
      <c r="C1425" s="43" t="str">
        <f t="shared" si="33"/>
        <v>Tech Sheet</v>
      </c>
      <c r="D1425" s="44" t="s">
        <v>25</v>
      </c>
      <c r="E1425" s="48" t="s">
        <v>984</v>
      </c>
      <c r="F1425" s="49" t="s">
        <v>985</v>
      </c>
      <c r="G1425" s="26">
        <v>2021</v>
      </c>
      <c r="H1425" s="11" t="s">
        <v>62</v>
      </c>
      <c r="I1425" s="10" t="s">
        <v>40</v>
      </c>
      <c r="J1425" s="11" t="s">
        <v>41</v>
      </c>
      <c r="K1425" s="10" t="s">
        <v>983</v>
      </c>
      <c r="L1425" s="10" t="s">
        <v>64</v>
      </c>
      <c r="M1425" s="12" t="s">
        <v>89</v>
      </c>
      <c r="N1425" s="12">
        <v>0.14499999999999999</v>
      </c>
      <c r="O1425" s="11" t="s">
        <v>39</v>
      </c>
      <c r="P1425" s="11" t="s">
        <v>39</v>
      </c>
      <c r="Q1425" s="11" t="s">
        <v>39</v>
      </c>
      <c r="R1425" s="11" t="s">
        <v>37</v>
      </c>
      <c r="S1425" s="11" t="s">
        <v>28</v>
      </c>
      <c r="T1425" s="10" t="s">
        <v>37</v>
      </c>
      <c r="U1425" s="13">
        <v>75</v>
      </c>
      <c r="V1425" s="14">
        <v>6</v>
      </c>
      <c r="W1425" s="14">
        <v>5</v>
      </c>
      <c r="X1425" s="14" t="s">
        <v>28</v>
      </c>
    </row>
    <row r="1426" spans="1:24" s="15" customFormat="1" ht="42" customHeight="1" x14ac:dyDescent="0.25">
      <c r="A1426" s="53">
        <v>48.99</v>
      </c>
      <c r="B1426" s="42">
        <v>3603</v>
      </c>
      <c r="C1426" s="43" t="str">
        <f t="shared" si="33"/>
        <v>Tech Sheet</v>
      </c>
      <c r="D1426" s="44" t="s">
        <v>25</v>
      </c>
      <c r="E1426" s="48" t="s">
        <v>984</v>
      </c>
      <c r="F1426" s="49" t="s">
        <v>985</v>
      </c>
      <c r="G1426" s="10">
        <v>2022</v>
      </c>
      <c r="H1426" s="11" t="s">
        <v>62</v>
      </c>
      <c r="I1426" s="10" t="s">
        <v>40</v>
      </c>
      <c r="J1426" s="11" t="s">
        <v>41</v>
      </c>
      <c r="K1426" s="10" t="s">
        <v>983</v>
      </c>
      <c r="L1426" s="10" t="s">
        <v>64</v>
      </c>
      <c r="M1426" s="12" t="s">
        <v>89</v>
      </c>
      <c r="N1426" s="12">
        <v>0.14499999999999999</v>
      </c>
      <c r="O1426" s="11" t="s">
        <v>39</v>
      </c>
      <c r="P1426" s="11" t="s">
        <v>39</v>
      </c>
      <c r="Q1426" s="11" t="s">
        <v>39</v>
      </c>
      <c r="R1426" s="11" t="s">
        <v>37</v>
      </c>
      <c r="S1426" s="11" t="s">
        <v>28</v>
      </c>
      <c r="T1426" s="10" t="s">
        <v>37</v>
      </c>
      <c r="U1426" s="13">
        <v>75</v>
      </c>
      <c r="V1426" s="14">
        <v>6</v>
      </c>
      <c r="W1426" s="14">
        <v>5</v>
      </c>
      <c r="X1426" s="14" t="s">
        <v>28</v>
      </c>
    </row>
    <row r="1427" spans="1:24" s="15" customFormat="1" ht="42" customHeight="1" x14ac:dyDescent="0.25">
      <c r="A1427" s="53">
        <v>48.99</v>
      </c>
      <c r="B1427" s="42">
        <v>5714</v>
      </c>
      <c r="C1427" s="43" t="str">
        <f t="shared" si="33"/>
        <v>Tech Sheet</v>
      </c>
      <c r="D1427" s="44" t="s">
        <v>73</v>
      </c>
      <c r="E1427" s="48" t="s">
        <v>2145</v>
      </c>
      <c r="F1427" s="49" t="s">
        <v>2146</v>
      </c>
      <c r="G1427" s="10">
        <v>2022</v>
      </c>
      <c r="H1427" s="11" t="s">
        <v>98</v>
      </c>
      <c r="I1427" s="10" t="s">
        <v>40</v>
      </c>
      <c r="J1427" s="11" t="s">
        <v>29</v>
      </c>
      <c r="K1427" s="10" t="s">
        <v>1841</v>
      </c>
      <c r="L1427" s="10" t="s">
        <v>115</v>
      </c>
      <c r="M1427" s="12" t="s">
        <v>116</v>
      </c>
      <c r="N1427" s="12">
        <v>0.13500000000000001</v>
      </c>
      <c r="O1427" s="11" t="s">
        <v>37</v>
      </c>
      <c r="P1427" s="11" t="s">
        <v>37</v>
      </c>
      <c r="Q1427" s="11" t="s">
        <v>37</v>
      </c>
      <c r="R1427" s="11" t="s">
        <v>37</v>
      </c>
      <c r="S1427" s="11" t="s">
        <v>37</v>
      </c>
      <c r="T1427" s="10" t="s">
        <v>28</v>
      </c>
      <c r="U1427" s="13">
        <v>75</v>
      </c>
      <c r="V1427" s="14">
        <v>6</v>
      </c>
      <c r="W1427" s="14">
        <v>0</v>
      </c>
      <c r="X1427" s="14" t="s">
        <v>28</v>
      </c>
    </row>
    <row r="1428" spans="1:24" s="15" customFormat="1" ht="42" customHeight="1" x14ac:dyDescent="0.25">
      <c r="A1428" s="53">
        <v>48.99</v>
      </c>
      <c r="B1428" s="42">
        <v>5714</v>
      </c>
      <c r="C1428" s="43" t="str">
        <f t="shared" si="33"/>
        <v>Tech Sheet</v>
      </c>
      <c r="D1428" s="44" t="s">
        <v>73</v>
      </c>
      <c r="E1428" s="48" t="s">
        <v>2145</v>
      </c>
      <c r="F1428" s="49" t="s">
        <v>2146</v>
      </c>
      <c r="G1428" s="10">
        <v>2023</v>
      </c>
      <c r="H1428" s="11" t="s">
        <v>98</v>
      </c>
      <c r="I1428" s="10" t="s">
        <v>40</v>
      </c>
      <c r="J1428" s="11" t="s">
        <v>29</v>
      </c>
      <c r="K1428" s="10" t="s">
        <v>1841</v>
      </c>
      <c r="L1428" s="10" t="s">
        <v>115</v>
      </c>
      <c r="M1428" s="12" t="s">
        <v>116</v>
      </c>
      <c r="N1428" s="12">
        <v>0.13500000000000001</v>
      </c>
      <c r="O1428" s="11" t="s">
        <v>39</v>
      </c>
      <c r="P1428" s="11" t="s">
        <v>39</v>
      </c>
      <c r="Q1428" s="11" t="s">
        <v>39</v>
      </c>
      <c r="R1428" s="11" t="s">
        <v>37</v>
      </c>
      <c r="S1428" s="11" t="s">
        <v>37</v>
      </c>
      <c r="T1428" s="10" t="s">
        <v>28</v>
      </c>
      <c r="U1428" s="13">
        <v>75</v>
      </c>
      <c r="V1428" s="14">
        <v>6</v>
      </c>
      <c r="W1428" s="14">
        <v>0</v>
      </c>
      <c r="X1428" s="14" t="s">
        <v>28</v>
      </c>
    </row>
    <row r="1429" spans="1:24" s="15" customFormat="1" ht="42" customHeight="1" x14ac:dyDescent="0.25">
      <c r="A1429" s="53">
        <v>49.02</v>
      </c>
      <c r="B1429" s="42">
        <v>3519</v>
      </c>
      <c r="C1429" s="43" t="str">
        <f t="shared" si="33"/>
        <v>Tech Sheet</v>
      </c>
      <c r="D1429" s="44" t="s">
        <v>90</v>
      </c>
      <c r="E1429" s="48" t="s">
        <v>947</v>
      </c>
      <c r="F1429" s="49" t="s">
        <v>948</v>
      </c>
      <c r="G1429" s="10">
        <v>2022</v>
      </c>
      <c r="H1429" s="11" t="s">
        <v>138</v>
      </c>
      <c r="I1429" s="10" t="s">
        <v>40</v>
      </c>
      <c r="J1429" s="11" t="s">
        <v>41</v>
      </c>
      <c r="K1429" s="10" t="s">
        <v>920</v>
      </c>
      <c r="L1429" s="10" t="s">
        <v>149</v>
      </c>
      <c r="M1429" s="12" t="s">
        <v>329</v>
      </c>
      <c r="N1429" s="12">
        <v>0.14499999999999999</v>
      </c>
      <c r="O1429" s="11" t="s">
        <v>37</v>
      </c>
      <c r="P1429" s="11" t="s">
        <v>37</v>
      </c>
      <c r="Q1429" s="11" t="s">
        <v>28</v>
      </c>
      <c r="R1429" s="11" t="s">
        <v>37</v>
      </c>
      <c r="S1429" s="11" t="s">
        <v>28</v>
      </c>
      <c r="T1429" s="10" t="s">
        <v>28</v>
      </c>
      <c r="U1429" s="13">
        <v>75</v>
      </c>
      <c r="V1429" s="14">
        <v>6</v>
      </c>
      <c r="W1429" s="14">
        <v>20</v>
      </c>
      <c r="X1429" s="14" t="s">
        <v>28</v>
      </c>
    </row>
    <row r="1430" spans="1:24" s="15" customFormat="1" ht="42" customHeight="1" x14ac:dyDescent="0.25">
      <c r="A1430" s="53">
        <v>49.02</v>
      </c>
      <c r="B1430" s="42">
        <v>3519</v>
      </c>
      <c r="C1430" s="43" t="str">
        <f t="shared" si="33"/>
        <v>Tech Sheet</v>
      </c>
      <c r="D1430" s="44" t="s">
        <v>90</v>
      </c>
      <c r="E1430" s="48" t="s">
        <v>947</v>
      </c>
      <c r="F1430" s="49" t="s">
        <v>948</v>
      </c>
      <c r="G1430" s="10">
        <v>2023</v>
      </c>
      <c r="H1430" s="11" t="s">
        <v>138</v>
      </c>
      <c r="I1430" s="10" t="s">
        <v>40</v>
      </c>
      <c r="J1430" s="11" t="s">
        <v>41</v>
      </c>
      <c r="K1430" s="10" t="s">
        <v>920</v>
      </c>
      <c r="L1430" s="10" t="s">
        <v>149</v>
      </c>
      <c r="M1430" s="12" t="s">
        <v>329</v>
      </c>
      <c r="N1430" s="12">
        <v>0.14499999999999999</v>
      </c>
      <c r="O1430" s="11" t="s">
        <v>39</v>
      </c>
      <c r="P1430" s="11" t="s">
        <v>39</v>
      </c>
      <c r="Q1430" s="11" t="s">
        <v>39</v>
      </c>
      <c r="R1430" s="11" t="s">
        <v>37</v>
      </c>
      <c r="S1430" s="11" t="s">
        <v>28</v>
      </c>
      <c r="T1430" s="10" t="s">
        <v>28</v>
      </c>
      <c r="U1430" s="13">
        <v>75</v>
      </c>
      <c r="V1430" s="14">
        <v>6</v>
      </c>
      <c r="W1430" s="14">
        <v>20</v>
      </c>
      <c r="X1430" s="14" t="s">
        <v>28</v>
      </c>
    </row>
    <row r="1431" spans="1:24" s="15" customFormat="1" ht="42" customHeight="1" x14ac:dyDescent="0.25">
      <c r="A1431" s="53">
        <v>49.17</v>
      </c>
      <c r="B1431" s="42">
        <v>5607</v>
      </c>
      <c r="C1431" s="43" t="str">
        <f t="shared" si="33"/>
        <v>Tech Sheet</v>
      </c>
      <c r="D1431" s="44" t="s">
        <v>73</v>
      </c>
      <c r="E1431" s="48" t="s">
        <v>2047</v>
      </c>
      <c r="F1431" s="49" t="s">
        <v>2049</v>
      </c>
      <c r="G1431" s="10">
        <v>2022</v>
      </c>
      <c r="H1431" s="11" t="s">
        <v>302</v>
      </c>
      <c r="I1431" s="10" t="s">
        <v>40</v>
      </c>
      <c r="J1431" s="11" t="s">
        <v>41</v>
      </c>
      <c r="K1431" s="10" t="s">
        <v>2031</v>
      </c>
      <c r="L1431" s="10" t="s">
        <v>305</v>
      </c>
      <c r="M1431" s="12" t="s">
        <v>2048</v>
      </c>
      <c r="N1431" s="12">
        <v>0.14499999999999999</v>
      </c>
      <c r="O1431" s="11" t="s">
        <v>39</v>
      </c>
      <c r="P1431" s="11" t="s">
        <v>39</v>
      </c>
      <c r="Q1431" s="11" t="s">
        <v>37</v>
      </c>
      <c r="R1431" s="11" t="s">
        <v>28</v>
      </c>
      <c r="S1431" s="11" t="s">
        <v>28</v>
      </c>
      <c r="T1431" s="10" t="s">
        <v>28</v>
      </c>
      <c r="U1431" s="13">
        <v>75</v>
      </c>
      <c r="V1431" s="14">
        <v>6</v>
      </c>
      <c r="W1431" s="14">
        <v>8</v>
      </c>
      <c r="X1431" s="14" t="s">
        <v>28</v>
      </c>
    </row>
    <row r="1432" spans="1:24" s="15" customFormat="1" ht="42" customHeight="1" x14ac:dyDescent="0.25">
      <c r="A1432" s="53">
        <v>49.17</v>
      </c>
      <c r="B1432" s="42">
        <v>5607</v>
      </c>
      <c r="C1432" s="43" t="str">
        <f t="shared" si="33"/>
        <v>Tech Sheet</v>
      </c>
      <c r="D1432" s="44" t="s">
        <v>73</v>
      </c>
      <c r="E1432" s="48" t="s">
        <v>2047</v>
      </c>
      <c r="F1432" s="49" t="s">
        <v>2049</v>
      </c>
      <c r="G1432" s="10">
        <v>2024</v>
      </c>
      <c r="H1432" s="11" t="s">
        <v>302</v>
      </c>
      <c r="I1432" s="10" t="s">
        <v>40</v>
      </c>
      <c r="J1432" s="11" t="s">
        <v>41</v>
      </c>
      <c r="K1432" s="10" t="s">
        <v>2031</v>
      </c>
      <c r="L1432" s="10" t="s">
        <v>305</v>
      </c>
      <c r="M1432" s="12" t="s">
        <v>2048</v>
      </c>
      <c r="N1432" s="12">
        <v>0.14499999999999999</v>
      </c>
      <c r="O1432" s="11" t="s">
        <v>39</v>
      </c>
      <c r="P1432" s="11" t="s">
        <v>39</v>
      </c>
      <c r="Q1432" s="11" t="s">
        <v>39</v>
      </c>
      <c r="R1432" s="11" t="s">
        <v>28</v>
      </c>
      <c r="S1432" s="11" t="s">
        <v>28</v>
      </c>
      <c r="T1432" s="10" t="s">
        <v>28</v>
      </c>
      <c r="U1432" s="13">
        <v>75</v>
      </c>
      <c r="V1432" s="14">
        <v>6</v>
      </c>
      <c r="W1432" s="14">
        <v>8</v>
      </c>
      <c r="X1432" s="14" t="s">
        <v>28</v>
      </c>
    </row>
    <row r="1433" spans="1:24" s="15" customFormat="1" ht="42" customHeight="1" x14ac:dyDescent="0.25">
      <c r="A1433" s="53">
        <v>49.27</v>
      </c>
      <c r="B1433" s="42">
        <v>2088</v>
      </c>
      <c r="C1433" s="43" t="str">
        <f t="shared" si="33"/>
        <v>Tech Sheet</v>
      </c>
      <c r="D1433" s="44" t="s">
        <v>90</v>
      </c>
      <c r="E1433" s="48" t="s">
        <v>412</v>
      </c>
      <c r="F1433" s="49" t="s">
        <v>414</v>
      </c>
      <c r="G1433" s="10">
        <v>2024</v>
      </c>
      <c r="H1433" s="11" t="s">
        <v>146</v>
      </c>
      <c r="I1433" s="10" t="s">
        <v>40</v>
      </c>
      <c r="J1433" s="11" t="s">
        <v>29</v>
      </c>
      <c r="K1433" s="10" t="s">
        <v>311</v>
      </c>
      <c r="L1433" s="10" t="s">
        <v>313</v>
      </c>
      <c r="M1433" s="12" t="s">
        <v>413</v>
      </c>
      <c r="N1433" s="12">
        <v>0.13500000000000001</v>
      </c>
      <c r="O1433" s="11" t="s">
        <v>37</v>
      </c>
      <c r="P1433" s="11" t="s">
        <v>37</v>
      </c>
      <c r="Q1433" s="11" t="s">
        <v>28</v>
      </c>
      <c r="R1433" s="11" t="s">
        <v>37</v>
      </c>
      <c r="S1433" s="11" t="s">
        <v>37</v>
      </c>
      <c r="T1433" s="10" t="s">
        <v>28</v>
      </c>
      <c r="U1433" s="13">
        <v>75</v>
      </c>
      <c r="V1433" s="14">
        <v>6</v>
      </c>
      <c r="W1433" s="14">
        <v>10</v>
      </c>
      <c r="X1433" s="14" t="s">
        <v>28</v>
      </c>
    </row>
    <row r="1434" spans="1:24" s="15" customFormat="1" ht="42" customHeight="1" x14ac:dyDescent="0.25">
      <c r="A1434" s="53">
        <v>49.41</v>
      </c>
      <c r="B1434" s="42">
        <v>6329</v>
      </c>
      <c r="C1434" s="43" t="str">
        <f t="shared" ref="C1434:C1438" si="34">HYPERLINK("http://www.alliancewine.com/-"&amp;IF(UPPER(G1434)="N/V",0,G1434)&amp;"-"&amp;B1434,"Tech Sheet")</f>
        <v>Tech Sheet</v>
      </c>
      <c r="D1434" s="44" t="s">
        <v>73</v>
      </c>
      <c r="E1434" s="48" t="s">
        <v>2393</v>
      </c>
      <c r="F1434" s="49" t="s">
        <v>2394</v>
      </c>
      <c r="G1434" s="10">
        <v>2022</v>
      </c>
      <c r="H1434" s="11" t="s">
        <v>220</v>
      </c>
      <c r="I1434" s="10" t="s">
        <v>40</v>
      </c>
      <c r="J1434" s="11" t="s">
        <v>29</v>
      </c>
      <c r="K1434" s="10" t="s">
        <v>1899</v>
      </c>
      <c r="L1434" s="10" t="s">
        <v>81</v>
      </c>
      <c r="M1434" s="12" t="s">
        <v>82</v>
      </c>
      <c r="N1434" s="12">
        <v>0.13</v>
      </c>
      <c r="O1434" s="11" t="s">
        <v>39</v>
      </c>
      <c r="P1434" s="11" t="s">
        <v>39</v>
      </c>
      <c r="Q1434" s="11" t="s">
        <v>28</v>
      </c>
      <c r="R1434" s="11" t="s">
        <v>37</v>
      </c>
      <c r="S1434" s="11" t="s">
        <v>28</v>
      </c>
      <c r="T1434" s="10" t="s">
        <v>28</v>
      </c>
      <c r="U1434" s="13">
        <v>75</v>
      </c>
      <c r="V1434" s="14">
        <v>6</v>
      </c>
      <c r="W1434" s="14">
        <v>0</v>
      </c>
      <c r="X1434" s="14" t="s">
        <v>28</v>
      </c>
    </row>
    <row r="1435" spans="1:24" s="15" customFormat="1" ht="42" customHeight="1" x14ac:dyDescent="0.25">
      <c r="A1435" s="53">
        <v>49.41</v>
      </c>
      <c r="B1435" s="42">
        <v>6329</v>
      </c>
      <c r="C1435" s="43" t="str">
        <f t="shared" si="34"/>
        <v>Tech Sheet</v>
      </c>
      <c r="D1435" s="44" t="s">
        <v>73</v>
      </c>
      <c r="E1435" s="48" t="s">
        <v>2393</v>
      </c>
      <c r="F1435" s="49" t="s">
        <v>2394</v>
      </c>
      <c r="G1435" s="10">
        <v>2023</v>
      </c>
      <c r="H1435" s="11" t="s">
        <v>220</v>
      </c>
      <c r="I1435" s="10" t="s">
        <v>40</v>
      </c>
      <c r="J1435" s="11" t="s">
        <v>29</v>
      </c>
      <c r="K1435" s="10" t="s">
        <v>1899</v>
      </c>
      <c r="L1435" s="10" t="s">
        <v>81</v>
      </c>
      <c r="M1435" s="12" t="s">
        <v>82</v>
      </c>
      <c r="N1435" s="12">
        <v>0.13</v>
      </c>
      <c r="O1435" s="11" t="s">
        <v>37</v>
      </c>
      <c r="P1435" s="11" t="s">
        <v>37</v>
      </c>
      <c r="Q1435" s="11" t="s">
        <v>28</v>
      </c>
      <c r="R1435" s="11" t="s">
        <v>37</v>
      </c>
      <c r="S1435" s="11" t="s">
        <v>28</v>
      </c>
      <c r="T1435" s="10" t="s">
        <v>28</v>
      </c>
      <c r="U1435" s="13">
        <v>75</v>
      </c>
      <c r="V1435" s="14">
        <v>6</v>
      </c>
      <c r="W1435" s="14">
        <v>0</v>
      </c>
      <c r="X1435" s="14" t="s">
        <v>28</v>
      </c>
    </row>
    <row r="1436" spans="1:24" s="15" customFormat="1" ht="42" customHeight="1" x14ac:dyDescent="0.25">
      <c r="A1436" s="53">
        <v>49.42</v>
      </c>
      <c r="B1436" s="42">
        <v>1268</v>
      </c>
      <c r="C1436" s="43" t="str">
        <f t="shared" si="34"/>
        <v>Tech Sheet</v>
      </c>
      <c r="D1436" s="44" t="s">
        <v>25</v>
      </c>
      <c r="E1436" s="48" t="s">
        <v>154</v>
      </c>
      <c r="F1436" s="49" t="s">
        <v>157</v>
      </c>
      <c r="G1436" s="10">
        <v>2024</v>
      </c>
      <c r="H1436" s="11" t="s">
        <v>152</v>
      </c>
      <c r="I1436" s="10" t="s">
        <v>40</v>
      </c>
      <c r="J1436" s="11" t="s">
        <v>41</v>
      </c>
      <c r="K1436" s="10" t="s">
        <v>153</v>
      </c>
      <c r="L1436" s="10" t="s">
        <v>155</v>
      </c>
      <c r="M1436" s="12" t="s">
        <v>156</v>
      </c>
      <c r="N1436" s="12">
        <v>0.14000000000000001</v>
      </c>
      <c r="O1436" s="11" t="s">
        <v>37</v>
      </c>
      <c r="P1436" s="11" t="s">
        <v>37</v>
      </c>
      <c r="Q1436" s="11" t="s">
        <v>28</v>
      </c>
      <c r="R1436" s="11" t="s">
        <v>37</v>
      </c>
      <c r="S1436" s="11" t="s">
        <v>28</v>
      </c>
      <c r="T1436" s="10" t="s">
        <v>28</v>
      </c>
      <c r="U1436" s="13">
        <v>150</v>
      </c>
      <c r="V1436" s="14">
        <v>3</v>
      </c>
      <c r="W1436" s="14">
        <v>6</v>
      </c>
      <c r="X1436" s="14" t="s">
        <v>28</v>
      </c>
    </row>
    <row r="1437" spans="1:24" s="15" customFormat="1" ht="42" customHeight="1" x14ac:dyDescent="0.25">
      <c r="A1437" s="53">
        <v>49.44</v>
      </c>
      <c r="B1437" s="42">
        <v>6329</v>
      </c>
      <c r="C1437" s="43" t="str">
        <f t="shared" si="34"/>
        <v>Tech Sheet</v>
      </c>
      <c r="D1437" s="44" t="s">
        <v>73</v>
      </c>
      <c r="E1437" s="48" t="s">
        <v>2393</v>
      </c>
      <c r="F1437" s="49" t="s">
        <v>2394</v>
      </c>
      <c r="G1437" s="10">
        <v>2024</v>
      </c>
      <c r="H1437" s="11" t="s">
        <v>220</v>
      </c>
      <c r="I1437" s="10" t="s">
        <v>40</v>
      </c>
      <c r="J1437" s="11" t="s">
        <v>29</v>
      </c>
      <c r="K1437" s="10" t="s">
        <v>1899</v>
      </c>
      <c r="L1437" s="10" t="s">
        <v>81</v>
      </c>
      <c r="M1437" s="12" t="s">
        <v>82</v>
      </c>
      <c r="N1437" s="12">
        <v>0.13</v>
      </c>
      <c r="O1437" s="11" t="s">
        <v>39</v>
      </c>
      <c r="P1437" s="11" t="s">
        <v>39</v>
      </c>
      <c r="Q1437" s="11" t="s">
        <v>39</v>
      </c>
      <c r="R1437" s="11" t="s">
        <v>37</v>
      </c>
      <c r="S1437" s="11" t="s">
        <v>28</v>
      </c>
      <c r="T1437" s="10" t="s">
        <v>28</v>
      </c>
      <c r="U1437" s="13">
        <v>75</v>
      </c>
      <c r="V1437" s="14">
        <v>6</v>
      </c>
      <c r="W1437" s="14">
        <v>0</v>
      </c>
      <c r="X1437" s="14" t="s">
        <v>28</v>
      </c>
    </row>
    <row r="1438" spans="1:24" s="15" customFormat="1" ht="42" customHeight="1" x14ac:dyDescent="0.25">
      <c r="A1438" s="53">
        <v>49.5</v>
      </c>
      <c r="B1438" s="42">
        <v>5510</v>
      </c>
      <c r="C1438" s="43" t="str">
        <f t="shared" si="34"/>
        <v>Tech Sheet</v>
      </c>
      <c r="D1438" s="44" t="s">
        <v>73</v>
      </c>
      <c r="E1438" s="48" t="s">
        <v>1905</v>
      </c>
      <c r="F1438" s="49" t="s">
        <v>1906</v>
      </c>
      <c r="G1438" s="10">
        <v>2024</v>
      </c>
      <c r="H1438" s="11" t="s">
        <v>220</v>
      </c>
      <c r="I1438" s="10" t="s">
        <v>40</v>
      </c>
      <c r="J1438" s="11" t="s">
        <v>29</v>
      </c>
      <c r="K1438" s="10" t="s">
        <v>1902</v>
      </c>
      <c r="L1438" s="10" t="s">
        <v>81</v>
      </c>
      <c r="M1438" s="12" t="s">
        <v>82</v>
      </c>
      <c r="N1438" s="12">
        <v>0.13</v>
      </c>
      <c r="O1438" s="11" t="s">
        <v>28</v>
      </c>
      <c r="P1438" s="11" t="s">
        <v>28</v>
      </c>
      <c r="Q1438" s="11" t="s">
        <v>28</v>
      </c>
      <c r="R1438" s="11" t="s">
        <v>37</v>
      </c>
      <c r="S1438" s="11" t="s">
        <v>28</v>
      </c>
      <c r="T1438" s="10" t="s">
        <v>28</v>
      </c>
      <c r="U1438" s="13">
        <v>75</v>
      </c>
      <c r="V1438" s="14">
        <v>6</v>
      </c>
      <c r="W1438" s="14">
        <v>0</v>
      </c>
      <c r="X1438" s="14" t="s">
        <v>28</v>
      </c>
    </row>
    <row r="1439" spans="1:24" s="15" customFormat="1" ht="42" customHeight="1" x14ac:dyDescent="0.25">
      <c r="A1439" s="53">
        <v>49.75</v>
      </c>
      <c r="B1439" s="42">
        <v>1716</v>
      </c>
      <c r="C1439" s="43"/>
      <c r="D1439" s="44" t="s">
        <v>90</v>
      </c>
      <c r="E1439" s="48" t="s">
        <v>331</v>
      </c>
      <c r="F1439" s="49" t="s">
        <v>332</v>
      </c>
      <c r="G1439" s="10">
        <v>2018</v>
      </c>
      <c r="H1439" s="11" t="s">
        <v>146</v>
      </c>
      <c r="I1439" s="10" t="s">
        <v>40</v>
      </c>
      <c r="J1439" s="11" t="s">
        <v>41</v>
      </c>
      <c r="K1439" s="10" t="s">
        <v>311</v>
      </c>
      <c r="L1439" s="10" t="s">
        <v>149</v>
      </c>
      <c r="M1439" s="12" t="s">
        <v>329</v>
      </c>
      <c r="N1439" s="12">
        <v>0.14000000000000001</v>
      </c>
      <c r="O1439" s="11" t="s">
        <v>28</v>
      </c>
      <c r="P1439" s="11" t="s">
        <v>28</v>
      </c>
      <c r="Q1439" s="11" t="s">
        <v>28</v>
      </c>
      <c r="R1439" s="11" t="s">
        <v>37</v>
      </c>
      <c r="S1439" s="11" t="s">
        <v>37</v>
      </c>
      <c r="T1439" s="10" t="s">
        <v>28</v>
      </c>
      <c r="U1439" s="13">
        <v>75</v>
      </c>
      <c r="V1439" s="14">
        <v>6</v>
      </c>
      <c r="W1439" s="14">
        <v>10</v>
      </c>
      <c r="X1439" s="14" t="s">
        <v>28</v>
      </c>
    </row>
    <row r="1440" spans="1:24" s="15" customFormat="1" ht="42" customHeight="1" x14ac:dyDescent="0.25">
      <c r="A1440" s="53">
        <v>49.75</v>
      </c>
      <c r="B1440" s="42">
        <v>1716</v>
      </c>
      <c r="C1440" s="43"/>
      <c r="D1440" s="44" t="s">
        <v>90</v>
      </c>
      <c r="E1440" s="48" t="s">
        <v>331</v>
      </c>
      <c r="F1440" s="49" t="s">
        <v>332</v>
      </c>
      <c r="G1440" s="10">
        <v>2021</v>
      </c>
      <c r="H1440" s="11" t="s">
        <v>146</v>
      </c>
      <c r="I1440" s="10" t="s">
        <v>40</v>
      </c>
      <c r="J1440" s="11" t="s">
        <v>41</v>
      </c>
      <c r="K1440" s="10" t="s">
        <v>311</v>
      </c>
      <c r="L1440" s="10" t="s">
        <v>149</v>
      </c>
      <c r="M1440" s="12" t="s">
        <v>329</v>
      </c>
      <c r="N1440" s="12">
        <v>0.14499999999999999</v>
      </c>
      <c r="O1440" s="11" t="s">
        <v>39</v>
      </c>
      <c r="P1440" s="11" t="s">
        <v>39</v>
      </c>
      <c r="Q1440" s="11" t="s">
        <v>39</v>
      </c>
      <c r="R1440" s="11" t="s">
        <v>37</v>
      </c>
      <c r="S1440" s="11" t="s">
        <v>37</v>
      </c>
      <c r="T1440" s="10" t="s">
        <v>28</v>
      </c>
      <c r="U1440" s="13">
        <v>75</v>
      </c>
      <c r="V1440" s="14">
        <v>6</v>
      </c>
      <c r="W1440" s="14">
        <v>10</v>
      </c>
      <c r="X1440" s="14" t="s">
        <v>28</v>
      </c>
    </row>
    <row r="1441" spans="1:24" s="15" customFormat="1" ht="42" customHeight="1" x14ac:dyDescent="0.25">
      <c r="A1441" s="53">
        <v>49.82</v>
      </c>
      <c r="B1441" s="42">
        <v>1268</v>
      </c>
      <c r="C1441" s="43" t="str">
        <f t="shared" ref="C1441:C1460" si="35">HYPERLINK("http://www.alliancewine.com/-"&amp;IF(UPPER(G1441)="N/V",0,G1441)&amp;"-"&amp;B1441,"Tech Sheet")</f>
        <v>Tech Sheet</v>
      </c>
      <c r="D1441" s="44" t="s">
        <v>25</v>
      </c>
      <c r="E1441" s="48" t="s">
        <v>154</v>
      </c>
      <c r="F1441" s="49" t="s">
        <v>157</v>
      </c>
      <c r="G1441" s="10">
        <v>2023</v>
      </c>
      <c r="H1441" s="11" t="s">
        <v>152</v>
      </c>
      <c r="I1441" s="10" t="s">
        <v>40</v>
      </c>
      <c r="J1441" s="11" t="s">
        <v>41</v>
      </c>
      <c r="K1441" s="10" t="s">
        <v>153</v>
      </c>
      <c r="L1441" s="10" t="s">
        <v>155</v>
      </c>
      <c r="M1441" s="12" t="s">
        <v>156</v>
      </c>
      <c r="N1441" s="12">
        <v>0.14499999999999999</v>
      </c>
      <c r="O1441" s="11" t="s">
        <v>37</v>
      </c>
      <c r="P1441" s="11" t="s">
        <v>37</v>
      </c>
      <c r="Q1441" s="11" t="s">
        <v>28</v>
      </c>
      <c r="R1441" s="11" t="s">
        <v>37</v>
      </c>
      <c r="S1441" s="11" t="s">
        <v>28</v>
      </c>
      <c r="T1441" s="10" t="s">
        <v>28</v>
      </c>
      <c r="U1441" s="13">
        <v>150</v>
      </c>
      <c r="V1441" s="14">
        <v>3</v>
      </c>
      <c r="W1441" s="14">
        <v>6</v>
      </c>
      <c r="X1441" s="14" t="s">
        <v>28</v>
      </c>
    </row>
    <row r="1442" spans="1:24" s="15" customFormat="1" ht="42" customHeight="1" x14ac:dyDescent="0.25">
      <c r="A1442" s="53">
        <v>49.99</v>
      </c>
      <c r="B1442" s="42">
        <v>2875</v>
      </c>
      <c r="C1442" s="43" t="str">
        <f t="shared" si="35"/>
        <v>Tech Sheet</v>
      </c>
      <c r="D1442" s="44" t="s">
        <v>78</v>
      </c>
      <c r="E1442" s="48" t="s">
        <v>692</v>
      </c>
      <c r="F1442" s="49" t="s">
        <v>693</v>
      </c>
      <c r="G1442" s="10">
        <v>2024</v>
      </c>
      <c r="H1442" s="11" t="s">
        <v>181</v>
      </c>
      <c r="I1442" s="10" t="s">
        <v>40</v>
      </c>
      <c r="J1442" s="11" t="s">
        <v>41</v>
      </c>
      <c r="K1442" s="10" t="s">
        <v>415</v>
      </c>
      <c r="L1442" s="10" t="s">
        <v>305</v>
      </c>
      <c r="M1442" s="12" t="s">
        <v>341</v>
      </c>
      <c r="N1442" s="12">
        <v>0.14499999999999999</v>
      </c>
      <c r="O1442" s="11" t="s">
        <v>37</v>
      </c>
      <c r="P1442" s="11" t="s">
        <v>37</v>
      </c>
      <c r="Q1442" s="11" t="s">
        <v>28</v>
      </c>
      <c r="R1442" s="11" t="s">
        <v>28</v>
      </c>
      <c r="S1442" s="11" t="s">
        <v>28</v>
      </c>
      <c r="T1442" s="10" t="s">
        <v>28</v>
      </c>
      <c r="U1442" s="13">
        <v>75</v>
      </c>
      <c r="V1442" s="14">
        <v>6</v>
      </c>
      <c r="W1442" s="14">
        <v>14</v>
      </c>
      <c r="X1442" s="14" t="s">
        <v>28</v>
      </c>
    </row>
    <row r="1443" spans="1:24" s="15" customFormat="1" ht="42" customHeight="1" x14ac:dyDescent="0.25">
      <c r="A1443" s="53">
        <v>49.99</v>
      </c>
      <c r="B1443" s="42">
        <v>3848</v>
      </c>
      <c r="C1443" s="43" t="str">
        <f t="shared" si="35"/>
        <v>Tech Sheet</v>
      </c>
      <c r="D1443" s="44" t="s">
        <v>78</v>
      </c>
      <c r="E1443" s="48" t="s">
        <v>1099</v>
      </c>
      <c r="F1443" s="49" t="s">
        <v>1100</v>
      </c>
      <c r="G1443" s="10">
        <v>2021</v>
      </c>
      <c r="H1443" s="11" t="s">
        <v>181</v>
      </c>
      <c r="I1443" s="10" t="s">
        <v>40</v>
      </c>
      <c r="J1443" s="11" t="s">
        <v>41</v>
      </c>
      <c r="K1443" s="10" t="s">
        <v>415</v>
      </c>
      <c r="L1443" s="10" t="s">
        <v>186</v>
      </c>
      <c r="M1443" s="12" t="s">
        <v>546</v>
      </c>
      <c r="N1443" s="12">
        <v>0.14499999999999999</v>
      </c>
      <c r="O1443" s="11" t="s">
        <v>37</v>
      </c>
      <c r="P1443" s="11" t="s">
        <v>37</v>
      </c>
      <c r="Q1443" s="11" t="s">
        <v>28</v>
      </c>
      <c r="R1443" s="11" t="s">
        <v>28</v>
      </c>
      <c r="S1443" s="11" t="s">
        <v>28</v>
      </c>
      <c r="T1443" s="10" t="s">
        <v>28</v>
      </c>
      <c r="U1443" s="13">
        <v>75</v>
      </c>
      <c r="V1443" s="14">
        <v>6</v>
      </c>
      <c r="W1443" s="14">
        <v>14</v>
      </c>
      <c r="X1443" s="14" t="s">
        <v>28</v>
      </c>
    </row>
    <row r="1444" spans="1:24" s="15" customFormat="1" ht="42" customHeight="1" x14ac:dyDescent="0.25">
      <c r="A1444" s="53">
        <v>49.99</v>
      </c>
      <c r="B1444" s="42">
        <v>3848</v>
      </c>
      <c r="C1444" s="43" t="str">
        <f t="shared" si="35"/>
        <v>Tech Sheet</v>
      </c>
      <c r="D1444" s="44" t="s">
        <v>78</v>
      </c>
      <c r="E1444" s="48" t="s">
        <v>1101</v>
      </c>
      <c r="F1444" s="49" t="s">
        <v>1102</v>
      </c>
      <c r="G1444" s="10">
        <v>2024</v>
      </c>
      <c r="H1444" s="11" t="s">
        <v>181</v>
      </c>
      <c r="I1444" s="10" t="s">
        <v>40</v>
      </c>
      <c r="J1444" s="11" t="s">
        <v>41</v>
      </c>
      <c r="K1444" s="10" t="s">
        <v>415</v>
      </c>
      <c r="L1444" s="10" t="s">
        <v>186</v>
      </c>
      <c r="M1444" s="12" t="s">
        <v>546</v>
      </c>
      <c r="N1444" s="12">
        <v>0.13500000000000001</v>
      </c>
      <c r="O1444" s="11" t="s">
        <v>37</v>
      </c>
      <c r="P1444" s="11" t="s">
        <v>37</v>
      </c>
      <c r="Q1444" s="11" t="s">
        <v>28</v>
      </c>
      <c r="R1444" s="11" t="s">
        <v>28</v>
      </c>
      <c r="S1444" s="11" t="s">
        <v>28</v>
      </c>
      <c r="T1444" s="10" t="s">
        <v>28</v>
      </c>
      <c r="U1444" s="13">
        <v>75</v>
      </c>
      <c r="V1444" s="14">
        <v>6</v>
      </c>
      <c r="W1444" s="14">
        <v>14</v>
      </c>
      <c r="X1444" s="14" t="s">
        <v>28</v>
      </c>
    </row>
    <row r="1445" spans="1:24" s="15" customFormat="1" ht="42" customHeight="1" x14ac:dyDescent="0.25">
      <c r="A1445" s="53">
        <v>49.99</v>
      </c>
      <c r="B1445" s="42">
        <v>4455</v>
      </c>
      <c r="C1445" s="43" t="str">
        <f t="shared" si="35"/>
        <v>Tech Sheet</v>
      </c>
      <c r="D1445" s="44" t="s">
        <v>419</v>
      </c>
      <c r="E1445" s="48" t="s">
        <v>2741</v>
      </c>
      <c r="F1445" s="49" t="s">
        <v>2742</v>
      </c>
      <c r="G1445" s="10">
        <v>2019</v>
      </c>
      <c r="H1445" s="11" t="s">
        <v>420</v>
      </c>
      <c r="I1445" s="10" t="s">
        <v>40</v>
      </c>
      <c r="J1445" s="11" t="s">
        <v>29</v>
      </c>
      <c r="K1445" s="10" t="s">
        <v>616</v>
      </c>
      <c r="L1445" s="10" t="s">
        <v>81</v>
      </c>
      <c r="M1445" s="12" t="s">
        <v>82</v>
      </c>
      <c r="N1445" s="12">
        <v>0.14499999999999999</v>
      </c>
      <c r="O1445" s="11" t="s">
        <v>37</v>
      </c>
      <c r="P1445" s="11" t="s">
        <v>37</v>
      </c>
      <c r="Q1445" s="11" t="s">
        <v>28</v>
      </c>
      <c r="R1445" s="11" t="s">
        <v>37</v>
      </c>
      <c r="S1445" s="11" t="s">
        <v>28</v>
      </c>
      <c r="T1445" s="10" t="s">
        <v>28</v>
      </c>
      <c r="U1445" s="13">
        <v>75</v>
      </c>
      <c r="V1445" s="14">
        <v>6</v>
      </c>
      <c r="W1445" s="14">
        <v>22</v>
      </c>
      <c r="X1445" s="14" t="s">
        <v>28</v>
      </c>
    </row>
    <row r="1446" spans="1:24" s="15" customFormat="1" ht="42" customHeight="1" x14ac:dyDescent="0.25">
      <c r="A1446" s="53">
        <v>49.99</v>
      </c>
      <c r="B1446" s="42">
        <v>4455</v>
      </c>
      <c r="C1446" s="43" t="str">
        <f t="shared" si="35"/>
        <v>Tech Sheet</v>
      </c>
      <c r="D1446" s="44" t="s">
        <v>419</v>
      </c>
      <c r="E1446" s="48" t="s">
        <v>2741</v>
      </c>
      <c r="F1446" s="49" t="s">
        <v>2743</v>
      </c>
      <c r="G1446" s="10">
        <v>2023</v>
      </c>
      <c r="H1446" s="11" t="s">
        <v>420</v>
      </c>
      <c r="I1446" s="10" t="s">
        <v>40</v>
      </c>
      <c r="J1446" s="11" t="s">
        <v>29</v>
      </c>
      <c r="K1446" s="10" t="s">
        <v>616</v>
      </c>
      <c r="L1446" s="10" t="s">
        <v>81</v>
      </c>
      <c r="M1446" s="12" t="s">
        <v>82</v>
      </c>
      <c r="N1446" s="12">
        <v>0.14499999999999999</v>
      </c>
      <c r="O1446" s="11" t="s">
        <v>37</v>
      </c>
      <c r="P1446" s="11" t="s">
        <v>37</v>
      </c>
      <c r="Q1446" s="11" t="s">
        <v>28</v>
      </c>
      <c r="R1446" s="11" t="s">
        <v>37</v>
      </c>
      <c r="S1446" s="11" t="s">
        <v>28</v>
      </c>
      <c r="T1446" s="10" t="s">
        <v>28</v>
      </c>
      <c r="U1446" s="13">
        <v>75</v>
      </c>
      <c r="V1446" s="14">
        <v>6</v>
      </c>
      <c r="W1446" s="14">
        <v>22</v>
      </c>
      <c r="X1446" s="14" t="s">
        <v>28</v>
      </c>
    </row>
    <row r="1447" spans="1:24" s="15" customFormat="1" ht="42" customHeight="1" x14ac:dyDescent="0.25">
      <c r="A1447" s="53">
        <v>49.99</v>
      </c>
      <c r="B1447" s="42">
        <v>4455</v>
      </c>
      <c r="C1447" s="43" t="str">
        <f t="shared" si="35"/>
        <v>Tech Sheet</v>
      </c>
      <c r="D1447" s="44" t="s">
        <v>419</v>
      </c>
      <c r="E1447" s="48" t="s">
        <v>2741</v>
      </c>
      <c r="F1447" s="49" t="s">
        <v>2742</v>
      </c>
      <c r="G1447" s="10">
        <v>2024</v>
      </c>
      <c r="H1447" s="11" t="s">
        <v>420</v>
      </c>
      <c r="I1447" s="10" t="s">
        <v>40</v>
      </c>
      <c r="J1447" s="11" t="s">
        <v>29</v>
      </c>
      <c r="K1447" s="10" t="s">
        <v>616</v>
      </c>
      <c r="L1447" s="10" t="s">
        <v>81</v>
      </c>
      <c r="M1447" s="12" t="s">
        <v>82</v>
      </c>
      <c r="N1447" s="12">
        <v>0.14499999999999999</v>
      </c>
      <c r="O1447" s="11" t="s">
        <v>39</v>
      </c>
      <c r="P1447" s="11" t="s">
        <v>39</v>
      </c>
      <c r="Q1447" s="11" t="s">
        <v>39</v>
      </c>
      <c r="R1447" s="11" t="s">
        <v>37</v>
      </c>
      <c r="S1447" s="11" t="s">
        <v>28</v>
      </c>
      <c r="T1447" s="10" t="s">
        <v>28</v>
      </c>
      <c r="U1447" s="13">
        <v>75</v>
      </c>
      <c r="V1447" s="14">
        <v>6</v>
      </c>
      <c r="W1447" s="14">
        <v>22</v>
      </c>
      <c r="X1447" s="14" t="s">
        <v>28</v>
      </c>
    </row>
    <row r="1448" spans="1:24" s="15" customFormat="1" ht="42" customHeight="1" x14ac:dyDescent="0.25">
      <c r="A1448" s="53">
        <v>49.99</v>
      </c>
      <c r="B1448" s="42">
        <v>4516</v>
      </c>
      <c r="C1448" s="43" t="str">
        <f t="shared" si="35"/>
        <v>Tech Sheet</v>
      </c>
      <c r="D1448" s="44" t="s">
        <v>78</v>
      </c>
      <c r="E1448" s="48" t="s">
        <v>1339</v>
      </c>
      <c r="F1448" s="49" t="s">
        <v>1340</v>
      </c>
      <c r="G1448" s="10">
        <v>2021</v>
      </c>
      <c r="H1448" s="11" t="s">
        <v>181</v>
      </c>
      <c r="I1448" s="10" t="s">
        <v>40</v>
      </c>
      <c r="J1448" s="11" t="s">
        <v>41</v>
      </c>
      <c r="K1448" s="10" t="s">
        <v>415</v>
      </c>
      <c r="L1448" s="10" t="s">
        <v>305</v>
      </c>
      <c r="M1448" s="12" t="s">
        <v>341</v>
      </c>
      <c r="N1448" s="12">
        <v>0.14499999999999999</v>
      </c>
      <c r="O1448" s="11" t="s">
        <v>37</v>
      </c>
      <c r="P1448" s="11" t="s">
        <v>37</v>
      </c>
      <c r="Q1448" s="11" t="s">
        <v>28</v>
      </c>
      <c r="R1448" s="11" t="s">
        <v>28</v>
      </c>
      <c r="S1448" s="11" t="s">
        <v>28</v>
      </c>
      <c r="T1448" s="10" t="s">
        <v>28</v>
      </c>
      <c r="U1448" s="13">
        <v>75</v>
      </c>
      <c r="V1448" s="14">
        <v>6</v>
      </c>
      <c r="W1448" s="14">
        <v>14</v>
      </c>
      <c r="X1448" s="14" t="s">
        <v>28</v>
      </c>
    </row>
    <row r="1449" spans="1:24" s="15" customFormat="1" ht="42" customHeight="1" x14ac:dyDescent="0.25">
      <c r="A1449" s="53">
        <v>49.99</v>
      </c>
      <c r="B1449" s="42">
        <v>4516</v>
      </c>
      <c r="C1449" s="43" t="str">
        <f t="shared" si="35"/>
        <v>Tech Sheet</v>
      </c>
      <c r="D1449" s="44" t="s">
        <v>78</v>
      </c>
      <c r="E1449" s="48" t="s">
        <v>1339</v>
      </c>
      <c r="F1449" s="49" t="s">
        <v>1340</v>
      </c>
      <c r="G1449" s="10">
        <v>2022</v>
      </c>
      <c r="H1449" s="11" t="s">
        <v>181</v>
      </c>
      <c r="I1449" s="10" t="s">
        <v>40</v>
      </c>
      <c r="J1449" s="11" t="s">
        <v>41</v>
      </c>
      <c r="K1449" s="10" t="s">
        <v>415</v>
      </c>
      <c r="L1449" s="10" t="s">
        <v>305</v>
      </c>
      <c r="M1449" s="12" t="s">
        <v>341</v>
      </c>
      <c r="N1449" s="12">
        <v>0.14499999999999999</v>
      </c>
      <c r="O1449" s="11" t="s">
        <v>37</v>
      </c>
      <c r="P1449" s="11" t="s">
        <v>37</v>
      </c>
      <c r="Q1449" s="11" t="s">
        <v>28</v>
      </c>
      <c r="R1449" s="11" t="s">
        <v>28</v>
      </c>
      <c r="S1449" s="11" t="s">
        <v>28</v>
      </c>
      <c r="T1449" s="10" t="s">
        <v>28</v>
      </c>
      <c r="U1449" s="13">
        <v>75</v>
      </c>
      <c r="V1449" s="14">
        <v>6</v>
      </c>
      <c r="W1449" s="14">
        <v>14</v>
      </c>
      <c r="X1449" s="14" t="s">
        <v>28</v>
      </c>
    </row>
    <row r="1450" spans="1:24" s="15" customFormat="1" ht="42" customHeight="1" x14ac:dyDescent="0.25">
      <c r="A1450" s="53">
        <v>49.99</v>
      </c>
      <c r="B1450" s="42">
        <v>4516</v>
      </c>
      <c r="C1450" s="43" t="str">
        <f t="shared" si="35"/>
        <v>Tech Sheet</v>
      </c>
      <c r="D1450" s="44" t="s">
        <v>78</v>
      </c>
      <c r="E1450" s="48" t="s">
        <v>1339</v>
      </c>
      <c r="F1450" s="49" t="s">
        <v>1341</v>
      </c>
      <c r="G1450" s="10">
        <v>2024</v>
      </c>
      <c r="H1450" s="11" t="s">
        <v>181</v>
      </c>
      <c r="I1450" s="10" t="s">
        <v>40</v>
      </c>
      <c r="J1450" s="11" t="s">
        <v>41</v>
      </c>
      <c r="K1450" s="10" t="s">
        <v>415</v>
      </c>
      <c r="L1450" s="10" t="s">
        <v>305</v>
      </c>
      <c r="M1450" s="12" t="s">
        <v>341</v>
      </c>
      <c r="N1450" s="12">
        <v>0.13500000000000001</v>
      </c>
      <c r="O1450" s="11" t="s">
        <v>37</v>
      </c>
      <c r="P1450" s="11" t="s">
        <v>37</v>
      </c>
      <c r="Q1450" s="11" t="s">
        <v>28</v>
      </c>
      <c r="R1450" s="11" t="s">
        <v>28</v>
      </c>
      <c r="S1450" s="11" t="s">
        <v>28</v>
      </c>
      <c r="T1450" s="10" t="s">
        <v>28</v>
      </c>
      <c r="U1450" s="13">
        <v>75</v>
      </c>
      <c r="V1450" s="14">
        <v>6</v>
      </c>
      <c r="W1450" s="14">
        <v>14</v>
      </c>
      <c r="X1450" s="14" t="s">
        <v>28</v>
      </c>
    </row>
    <row r="1451" spans="1:24" s="15" customFormat="1" ht="42" customHeight="1" x14ac:dyDescent="0.25">
      <c r="A1451" s="53">
        <v>49.99</v>
      </c>
      <c r="B1451" s="42">
        <v>4664</v>
      </c>
      <c r="C1451" s="43" t="str">
        <f t="shared" si="35"/>
        <v>Tech Sheet</v>
      </c>
      <c r="D1451" s="44" t="s">
        <v>25</v>
      </c>
      <c r="E1451" s="48" t="s">
        <v>706</v>
      </c>
      <c r="F1451" s="49" t="s">
        <v>707</v>
      </c>
      <c r="G1451" s="10">
        <v>2018</v>
      </c>
      <c r="H1451" s="11" t="s">
        <v>26</v>
      </c>
      <c r="I1451" s="10" t="s">
        <v>40</v>
      </c>
      <c r="J1451" s="11" t="s">
        <v>41</v>
      </c>
      <c r="K1451" s="10" t="s">
        <v>694</v>
      </c>
      <c r="L1451" s="10" t="s">
        <v>84</v>
      </c>
      <c r="M1451" s="12" t="s">
        <v>696</v>
      </c>
      <c r="N1451" s="12">
        <v>0.16500000000000001</v>
      </c>
      <c r="O1451" s="11" t="s">
        <v>37</v>
      </c>
      <c r="P1451" s="11" t="s">
        <v>37</v>
      </c>
      <c r="Q1451" s="11" t="s">
        <v>28</v>
      </c>
      <c r="R1451" s="11" t="s">
        <v>28</v>
      </c>
      <c r="S1451" s="11" t="s">
        <v>28</v>
      </c>
      <c r="T1451" s="10" t="s">
        <v>28</v>
      </c>
      <c r="U1451" s="13">
        <v>75</v>
      </c>
      <c r="V1451" s="14">
        <v>6</v>
      </c>
      <c r="W1451" s="14">
        <v>0</v>
      </c>
      <c r="X1451" s="14" t="s">
        <v>28</v>
      </c>
    </row>
    <row r="1452" spans="1:24" s="15" customFormat="1" ht="42" customHeight="1" x14ac:dyDescent="0.25">
      <c r="A1452" s="53">
        <v>49.99</v>
      </c>
      <c r="B1452" s="42">
        <v>4664</v>
      </c>
      <c r="C1452" s="43" t="str">
        <f t="shared" si="35"/>
        <v>Tech Sheet</v>
      </c>
      <c r="D1452" s="44" t="s">
        <v>25</v>
      </c>
      <c r="E1452" s="48" t="s">
        <v>706</v>
      </c>
      <c r="F1452" s="49" t="s">
        <v>707</v>
      </c>
      <c r="G1452" s="10">
        <v>2019</v>
      </c>
      <c r="H1452" s="11" t="s">
        <v>26</v>
      </c>
      <c r="I1452" s="10" t="s">
        <v>40</v>
      </c>
      <c r="J1452" s="11" t="s">
        <v>41</v>
      </c>
      <c r="K1452" s="10" t="s">
        <v>694</v>
      </c>
      <c r="L1452" s="10" t="s">
        <v>84</v>
      </c>
      <c r="M1452" s="12" t="s">
        <v>696</v>
      </c>
      <c r="N1452" s="12">
        <v>0.16500000000000001</v>
      </c>
      <c r="O1452" s="11" t="s">
        <v>37</v>
      </c>
      <c r="P1452" s="11" t="s">
        <v>37</v>
      </c>
      <c r="Q1452" s="11" t="s">
        <v>28</v>
      </c>
      <c r="R1452" s="11" t="s">
        <v>28</v>
      </c>
      <c r="S1452" s="11" t="s">
        <v>28</v>
      </c>
      <c r="T1452" s="10" t="s">
        <v>28</v>
      </c>
      <c r="U1452" s="13">
        <v>75</v>
      </c>
      <c r="V1452" s="14">
        <v>6</v>
      </c>
      <c r="W1452" s="14">
        <v>0</v>
      </c>
      <c r="X1452" s="14" t="s">
        <v>28</v>
      </c>
    </row>
    <row r="1453" spans="1:24" s="15" customFormat="1" ht="42" customHeight="1" x14ac:dyDescent="0.25">
      <c r="A1453" s="53">
        <v>49.99</v>
      </c>
      <c r="B1453" s="42">
        <v>5073</v>
      </c>
      <c r="C1453" s="43" t="str">
        <f t="shared" si="35"/>
        <v>Tech Sheet</v>
      </c>
      <c r="D1453" s="44" t="s">
        <v>25</v>
      </c>
      <c r="E1453" s="48" t="s">
        <v>1649</v>
      </c>
      <c r="F1453" s="49" t="s">
        <v>1650</v>
      </c>
      <c r="G1453" s="10">
        <v>2019</v>
      </c>
      <c r="H1453" s="11" t="s">
        <v>62</v>
      </c>
      <c r="I1453" s="10" t="s">
        <v>40</v>
      </c>
      <c r="J1453" s="11" t="s">
        <v>41</v>
      </c>
      <c r="K1453" s="10" t="s">
        <v>1641</v>
      </c>
      <c r="L1453" s="10" t="s">
        <v>64</v>
      </c>
      <c r="M1453" s="12" t="s">
        <v>89</v>
      </c>
      <c r="N1453" s="12">
        <v>0.14000000000000001</v>
      </c>
      <c r="O1453" s="11" t="s">
        <v>37</v>
      </c>
      <c r="P1453" s="11" t="s">
        <v>37</v>
      </c>
      <c r="Q1453" s="11" t="s">
        <v>28</v>
      </c>
      <c r="R1453" s="11" t="s">
        <v>37</v>
      </c>
      <c r="S1453" s="11" t="s">
        <v>28</v>
      </c>
      <c r="T1453" s="10" t="s">
        <v>28</v>
      </c>
      <c r="U1453" s="13">
        <v>75</v>
      </c>
      <c r="V1453" s="14">
        <v>6</v>
      </c>
      <c r="W1453" s="14">
        <v>10</v>
      </c>
      <c r="X1453" s="14" t="s">
        <v>28</v>
      </c>
    </row>
    <row r="1454" spans="1:24" s="15" customFormat="1" ht="42" customHeight="1" x14ac:dyDescent="0.25">
      <c r="A1454" s="53">
        <v>49.99</v>
      </c>
      <c r="B1454" s="42">
        <v>5073</v>
      </c>
      <c r="C1454" s="43" t="str">
        <f t="shared" si="35"/>
        <v>Tech Sheet</v>
      </c>
      <c r="D1454" s="44" t="s">
        <v>25</v>
      </c>
      <c r="E1454" s="48" t="s">
        <v>1649</v>
      </c>
      <c r="F1454" s="49" t="s">
        <v>1650</v>
      </c>
      <c r="G1454" s="10">
        <v>2020</v>
      </c>
      <c r="H1454" s="11" t="s">
        <v>62</v>
      </c>
      <c r="I1454" s="10" t="s">
        <v>40</v>
      </c>
      <c r="J1454" s="11" t="s">
        <v>41</v>
      </c>
      <c r="K1454" s="10" t="s">
        <v>1641</v>
      </c>
      <c r="L1454" s="10" t="s">
        <v>64</v>
      </c>
      <c r="M1454" s="12" t="s">
        <v>89</v>
      </c>
      <c r="N1454" s="12">
        <v>0.14000000000000001</v>
      </c>
      <c r="O1454" s="11" t="s">
        <v>37</v>
      </c>
      <c r="P1454" s="11" t="s">
        <v>37</v>
      </c>
      <c r="Q1454" s="11" t="s">
        <v>28</v>
      </c>
      <c r="R1454" s="11" t="s">
        <v>37</v>
      </c>
      <c r="S1454" s="11" t="s">
        <v>28</v>
      </c>
      <c r="T1454" s="10" t="s">
        <v>28</v>
      </c>
      <c r="U1454" s="13">
        <v>75</v>
      </c>
      <c r="V1454" s="14">
        <v>6</v>
      </c>
      <c r="W1454" s="14">
        <v>10</v>
      </c>
      <c r="X1454" s="14" t="s">
        <v>28</v>
      </c>
    </row>
    <row r="1455" spans="1:24" s="15" customFormat="1" ht="42" customHeight="1" x14ac:dyDescent="0.25">
      <c r="A1455" s="53">
        <v>49.99</v>
      </c>
      <c r="B1455" s="42">
        <v>5582</v>
      </c>
      <c r="C1455" s="43" t="str">
        <f t="shared" si="35"/>
        <v>Tech Sheet</v>
      </c>
      <c r="D1455" s="44" t="s">
        <v>1925</v>
      </c>
      <c r="E1455" s="48" t="s">
        <v>2021</v>
      </c>
      <c r="F1455" s="49" t="s">
        <v>2024</v>
      </c>
      <c r="G1455" s="10">
        <v>2021</v>
      </c>
      <c r="H1455" s="11" t="s">
        <v>2014</v>
      </c>
      <c r="I1455" s="10" t="s">
        <v>40</v>
      </c>
      <c r="J1455" s="11" t="s">
        <v>29</v>
      </c>
      <c r="K1455" s="10" t="s">
        <v>2015</v>
      </c>
      <c r="L1455" s="10" t="s">
        <v>2022</v>
      </c>
      <c r="M1455" s="12" t="s">
        <v>2023</v>
      </c>
      <c r="N1455" s="12">
        <v>0.12</v>
      </c>
      <c r="O1455" s="11" t="s">
        <v>28</v>
      </c>
      <c r="P1455" s="11" t="s">
        <v>28</v>
      </c>
      <c r="Q1455" s="11" t="s">
        <v>28</v>
      </c>
      <c r="R1455" s="11" t="s">
        <v>28</v>
      </c>
      <c r="S1455" s="11" t="s">
        <v>28</v>
      </c>
      <c r="T1455" s="10" t="s">
        <v>28</v>
      </c>
      <c r="U1455" s="13">
        <v>75</v>
      </c>
      <c r="V1455" s="14">
        <v>6</v>
      </c>
      <c r="W1455" s="14">
        <v>0</v>
      </c>
      <c r="X1455" s="14" t="s">
        <v>28</v>
      </c>
    </row>
    <row r="1456" spans="1:24" s="15" customFormat="1" ht="42" customHeight="1" x14ac:dyDescent="0.25">
      <c r="A1456" s="53">
        <v>49.99</v>
      </c>
      <c r="B1456" s="42">
        <v>5582</v>
      </c>
      <c r="C1456" s="43" t="str">
        <f t="shared" si="35"/>
        <v>Tech Sheet</v>
      </c>
      <c r="D1456" s="44" t="s">
        <v>1925</v>
      </c>
      <c r="E1456" s="48" t="s">
        <v>2021</v>
      </c>
      <c r="F1456" s="49" t="s">
        <v>2024</v>
      </c>
      <c r="G1456" s="10">
        <v>2023</v>
      </c>
      <c r="H1456" s="11" t="s">
        <v>2014</v>
      </c>
      <c r="I1456" s="10" t="s">
        <v>40</v>
      </c>
      <c r="J1456" s="11" t="s">
        <v>29</v>
      </c>
      <c r="K1456" s="10" t="s">
        <v>2015</v>
      </c>
      <c r="L1456" s="10" t="s">
        <v>2022</v>
      </c>
      <c r="M1456" s="12" t="s">
        <v>2023</v>
      </c>
      <c r="N1456" s="12">
        <v>0.12</v>
      </c>
      <c r="O1456" s="11" t="s">
        <v>28</v>
      </c>
      <c r="P1456" s="11" t="s">
        <v>28</v>
      </c>
      <c r="Q1456" s="11" t="s">
        <v>28</v>
      </c>
      <c r="R1456" s="11" t="s">
        <v>28</v>
      </c>
      <c r="S1456" s="11" t="s">
        <v>28</v>
      </c>
      <c r="T1456" s="10" t="s">
        <v>28</v>
      </c>
      <c r="U1456" s="13">
        <v>75</v>
      </c>
      <c r="V1456" s="14">
        <v>6</v>
      </c>
      <c r="W1456" s="14">
        <v>0</v>
      </c>
      <c r="X1456" s="14" t="s">
        <v>28</v>
      </c>
    </row>
    <row r="1457" spans="1:24" s="15" customFormat="1" ht="42" customHeight="1" x14ac:dyDescent="0.25">
      <c r="A1457" s="53">
        <v>49.99</v>
      </c>
      <c r="B1457" s="42">
        <v>5582</v>
      </c>
      <c r="C1457" s="43" t="str">
        <f t="shared" si="35"/>
        <v>Tech Sheet</v>
      </c>
      <c r="D1457" s="44" t="s">
        <v>1925</v>
      </c>
      <c r="E1457" s="48" t="s">
        <v>2021</v>
      </c>
      <c r="F1457" s="49" t="s">
        <v>2024</v>
      </c>
      <c r="G1457" s="10">
        <v>2024</v>
      </c>
      <c r="H1457" s="11" t="s">
        <v>2014</v>
      </c>
      <c r="I1457" s="10" t="s">
        <v>40</v>
      </c>
      <c r="J1457" s="11" t="s">
        <v>29</v>
      </c>
      <c r="K1457" s="10" t="s">
        <v>2015</v>
      </c>
      <c r="L1457" s="10" t="s">
        <v>2022</v>
      </c>
      <c r="M1457" s="12" t="s">
        <v>2023</v>
      </c>
      <c r="N1457" s="12">
        <v>0.13</v>
      </c>
      <c r="O1457" s="11" t="s">
        <v>39</v>
      </c>
      <c r="P1457" s="11" t="s">
        <v>39</v>
      </c>
      <c r="Q1457" s="11" t="s">
        <v>39</v>
      </c>
      <c r="R1457" s="11" t="s">
        <v>28</v>
      </c>
      <c r="S1457" s="11" t="s">
        <v>28</v>
      </c>
      <c r="T1457" s="10" t="s">
        <v>28</v>
      </c>
      <c r="U1457" s="13">
        <v>75</v>
      </c>
      <c r="V1457" s="14">
        <v>6</v>
      </c>
      <c r="W1457" s="14">
        <v>0</v>
      </c>
      <c r="X1457" s="14" t="s">
        <v>28</v>
      </c>
    </row>
    <row r="1458" spans="1:24" s="15" customFormat="1" ht="42" customHeight="1" x14ac:dyDescent="0.25">
      <c r="A1458" s="53">
        <v>49.99</v>
      </c>
      <c r="B1458" s="42">
        <v>5582</v>
      </c>
      <c r="C1458" s="43" t="str">
        <f t="shared" si="35"/>
        <v>Tech Sheet</v>
      </c>
      <c r="D1458" s="44" t="s">
        <v>1925</v>
      </c>
      <c r="E1458" s="48" t="s">
        <v>2021</v>
      </c>
      <c r="F1458" s="49" t="s">
        <v>2024</v>
      </c>
      <c r="G1458" s="10">
        <v>2025</v>
      </c>
      <c r="H1458" s="11" t="s">
        <v>2014</v>
      </c>
      <c r="I1458" s="10" t="s">
        <v>40</v>
      </c>
      <c r="J1458" s="11" t="s">
        <v>29</v>
      </c>
      <c r="K1458" s="10" t="s">
        <v>2015</v>
      </c>
      <c r="L1458" s="10" t="s">
        <v>2022</v>
      </c>
      <c r="M1458" s="12" t="s">
        <v>2023</v>
      </c>
      <c r="N1458" s="12">
        <v>0.125</v>
      </c>
      <c r="O1458" s="11" t="s">
        <v>39</v>
      </c>
      <c r="P1458" s="11" t="s">
        <v>39</v>
      </c>
      <c r="Q1458" s="11" t="s">
        <v>39</v>
      </c>
      <c r="R1458" s="11" t="s">
        <v>28</v>
      </c>
      <c r="S1458" s="11" t="s">
        <v>28</v>
      </c>
      <c r="T1458" s="10" t="s">
        <v>28</v>
      </c>
      <c r="U1458" s="13">
        <v>75</v>
      </c>
      <c r="V1458" s="14">
        <v>6</v>
      </c>
      <c r="W1458" s="14">
        <v>0</v>
      </c>
      <c r="X1458" s="14" t="s">
        <v>28</v>
      </c>
    </row>
    <row r="1459" spans="1:24" s="15" customFormat="1" ht="42" customHeight="1" x14ac:dyDescent="0.25">
      <c r="A1459" s="53">
        <v>50</v>
      </c>
      <c r="B1459" s="42">
        <v>4576</v>
      </c>
      <c r="C1459" s="43" t="str">
        <f t="shared" si="35"/>
        <v>Tech Sheet</v>
      </c>
      <c r="D1459" s="44" t="s">
        <v>1365</v>
      </c>
      <c r="E1459" s="48" t="s">
        <v>1375</v>
      </c>
      <c r="F1459" s="49" t="s">
        <v>1376</v>
      </c>
      <c r="G1459" s="10">
        <v>2018</v>
      </c>
      <c r="H1459" s="11" t="s">
        <v>1366</v>
      </c>
      <c r="I1459" s="10" t="s">
        <v>121</v>
      </c>
      <c r="J1459" s="11" t="s">
        <v>29</v>
      </c>
      <c r="K1459" s="10" t="s">
        <v>1367</v>
      </c>
      <c r="L1459" s="10" t="s">
        <v>178</v>
      </c>
      <c r="M1459" s="12" t="s">
        <v>179</v>
      </c>
      <c r="N1459" s="12">
        <v>0.12</v>
      </c>
      <c r="O1459" s="11" t="s">
        <v>37</v>
      </c>
      <c r="P1459" s="11" t="s">
        <v>37</v>
      </c>
      <c r="Q1459" s="11" t="s">
        <v>28</v>
      </c>
      <c r="R1459" s="11" t="s">
        <v>28</v>
      </c>
      <c r="S1459" s="11" t="s">
        <v>28</v>
      </c>
      <c r="T1459" s="10" t="s">
        <v>28</v>
      </c>
      <c r="U1459" s="13">
        <v>75</v>
      </c>
      <c r="V1459" s="14">
        <v>6</v>
      </c>
      <c r="W1459" s="14">
        <v>11</v>
      </c>
      <c r="X1459" s="14" t="s">
        <v>28</v>
      </c>
    </row>
    <row r="1460" spans="1:24" s="15" customFormat="1" ht="42" customHeight="1" x14ac:dyDescent="0.25">
      <c r="A1460" s="53">
        <v>50</v>
      </c>
      <c r="B1460" s="42">
        <v>5724</v>
      </c>
      <c r="C1460" s="43" t="str">
        <f t="shared" si="35"/>
        <v>Tech Sheet</v>
      </c>
      <c r="D1460" s="44" t="s">
        <v>73</v>
      </c>
      <c r="E1460" s="48" t="s">
        <v>2157</v>
      </c>
      <c r="F1460" s="49" t="s">
        <v>2158</v>
      </c>
      <c r="G1460" s="10">
        <v>2022</v>
      </c>
      <c r="H1460" s="11" t="s">
        <v>98</v>
      </c>
      <c r="I1460" s="10" t="s">
        <v>40</v>
      </c>
      <c r="J1460" s="11" t="s">
        <v>41</v>
      </c>
      <c r="K1460" s="10" t="s">
        <v>2152</v>
      </c>
      <c r="L1460" s="10" t="s">
        <v>58</v>
      </c>
      <c r="M1460" s="12" t="s">
        <v>59</v>
      </c>
      <c r="N1460" s="12">
        <v>0.125</v>
      </c>
      <c r="O1460" s="11" t="s">
        <v>37</v>
      </c>
      <c r="P1460" s="11" t="s">
        <v>37</v>
      </c>
      <c r="Q1460" s="11" t="s">
        <v>28</v>
      </c>
      <c r="R1460" s="11" t="s">
        <v>37</v>
      </c>
      <c r="S1460" s="11" t="s">
        <v>28</v>
      </c>
      <c r="T1460" s="10" t="s">
        <v>28</v>
      </c>
      <c r="U1460" s="13">
        <v>75</v>
      </c>
      <c r="V1460" s="14">
        <v>6</v>
      </c>
      <c r="W1460" s="14">
        <v>0</v>
      </c>
      <c r="X1460" s="14" t="s">
        <v>28</v>
      </c>
    </row>
  </sheetData>
  <sheetProtection algorithmName="SHA-512" hashValue="lpo2OnuF7KqZngPRV0lyXnNp16v/r8DBalnCKa3aeXTH1gyOwC8eEeSZuq10ts6h3emDNZCfT/L1YRAmagugHg==" saltValue="ROC6qg9BTXm04JAO53lGHA==" spinCount="100000" sheet="1" objects="1" scenarios="1" sort="0" autoFilter="0"/>
  <conditionalFormatting sqref="J1461:J1048576 J1:J1026">
    <cfRule type="beginsWith" dxfId="127" priority="6892" operator="beginsWith" text="Ros">
      <formula>LEFT(J1,LEN("Ros"))="Ros"</formula>
    </cfRule>
  </conditionalFormatting>
  <conditionalFormatting sqref="J1:J1048576">
    <cfRule type="containsText" dxfId="126" priority="6296" operator="containsText" text="No">
      <formula>NOT(ISERROR(SEARCH("No",J1)))</formula>
    </cfRule>
  </conditionalFormatting>
  <conditionalFormatting sqref="U1:U2 U1461:U1048576">
    <cfRule type="cellIs" dxfId="125" priority="6254" operator="equal">
      <formula>37</formula>
    </cfRule>
  </conditionalFormatting>
  <conditionalFormatting sqref="O1:T2 O1461:T1048576">
    <cfRule type="containsText" dxfId="124" priority="6242" operator="containsText" text="TBC">
      <formula>NOT(ISERROR(SEARCH("TBC",O1)))</formula>
    </cfRule>
    <cfRule type="containsText" dxfId="123" priority="6243" operator="containsText" text="Yes">
      <formula>NOT(ISERROR(SEARCH("Yes",O1)))</formula>
    </cfRule>
  </conditionalFormatting>
  <conditionalFormatting sqref="L1:M2 L1461:M1048576 T4:T1026">
    <cfRule type="containsText" dxfId="122" priority="6207" operator="containsText" text="TBC">
      <formula>NOT(ISERROR(SEARCH("TBC",L1)))</formula>
    </cfRule>
  </conditionalFormatting>
  <conditionalFormatting sqref="F1:F2 F1461:F1048576">
    <cfRule type="containsText" dxfId="121" priority="6206" operator="containsText" text="TBC">
      <formula>NOT(ISERROR(SEARCH("TBC",F1)))</formula>
    </cfRule>
  </conditionalFormatting>
  <conditionalFormatting sqref="I3:I1026">
    <cfRule type="containsText" dxfId="120" priority="1959" operator="containsText" text="Yes">
      <formula>NOT(ISERROR(SEARCH("Yes",I3)))</formula>
    </cfRule>
    <cfRule type="containsText" dxfId="119" priority="1960" operator="containsText" text="No">
      <formula>NOT(ISERROR(SEARCH("No",I3)))</formula>
    </cfRule>
  </conditionalFormatting>
  <conditionalFormatting sqref="D3:D1026">
    <cfRule type="containsText" dxfId="118" priority="1957" operator="containsText" text="No">
      <formula>NOT(ISERROR(SEARCH("No",D3)))</formula>
    </cfRule>
  </conditionalFormatting>
  <conditionalFormatting sqref="N3:S3">
    <cfRule type="containsText" dxfId="117" priority="1956" operator="containsText" text="TBC">
      <formula>NOT(ISERROR(SEARCH("TBC",N3)))</formula>
    </cfRule>
    <cfRule type="containsText" dxfId="116" priority="1958" operator="containsText" text="No">
      <formula>NOT(ISERROR(SEARCH("No",N3)))</formula>
    </cfRule>
  </conditionalFormatting>
  <conditionalFormatting sqref="A3 T3:X3 C3:F3">
    <cfRule type="containsText" dxfId="115" priority="1955" operator="containsText" text="Yes">
      <formula>NOT(ISERROR(SEARCH("Yes",A3)))</formula>
    </cfRule>
  </conditionalFormatting>
  <conditionalFormatting sqref="A3 T3:X3 C3:F3">
    <cfRule type="containsText" dxfId="114" priority="1954" operator="containsText" text="TBC">
      <formula>NOT(ISERROR(SEARCH("TBC",A3)))</formula>
    </cfRule>
  </conditionalFormatting>
  <conditionalFormatting sqref="G1461:G1048576 G1:G1026">
    <cfRule type="containsBlanks" dxfId="113" priority="1952">
      <formula>LEN(TRIM(G1))=0</formula>
    </cfRule>
  </conditionalFormatting>
  <conditionalFormatting sqref="O1461:T1048576 O1:T1026">
    <cfRule type="containsText" dxfId="112" priority="1953" operator="containsText" text="No">
      <formula>NOT(ISERROR(SEARCH("No",O1)))</formula>
    </cfRule>
  </conditionalFormatting>
  <conditionalFormatting sqref="U1461:U1048576 U1:U1026">
    <cfRule type="containsText" dxfId="111" priority="1933" operator="containsText" text="37">
      <formula>NOT(ISERROR(SEARCH("37",U1)))</formula>
    </cfRule>
  </conditionalFormatting>
  <conditionalFormatting sqref="J1027:J1460">
    <cfRule type="beginsWith" dxfId="110" priority="629" operator="beginsWith" text="Ros">
      <formula>LEFT(J1027,LEN("Ros"))="Ros"</formula>
    </cfRule>
  </conditionalFormatting>
  <conditionalFormatting sqref="T1027:T1460">
    <cfRule type="containsText" dxfId="109" priority="627" operator="containsText" text="TBC">
      <formula>NOT(ISERROR(SEARCH("TBC",T1027)))</formula>
    </cfRule>
  </conditionalFormatting>
  <conditionalFormatting sqref="I1027:I1460">
    <cfRule type="containsText" dxfId="108" priority="625" operator="containsText" text="Yes">
      <formula>NOT(ISERROR(SEARCH("Yes",I1027)))</formula>
    </cfRule>
    <cfRule type="containsText" dxfId="107" priority="626" operator="containsText" text="No">
      <formula>NOT(ISERROR(SEARCH("No",I1027)))</formula>
    </cfRule>
  </conditionalFormatting>
  <conditionalFormatting sqref="D1027:D1460">
    <cfRule type="containsText" dxfId="106" priority="624" operator="containsText" text="No">
      <formula>NOT(ISERROR(SEARCH("No",D1027)))</formula>
    </cfRule>
  </conditionalFormatting>
  <conditionalFormatting sqref="G1027:G1460">
    <cfRule type="containsBlanks" dxfId="105" priority="622">
      <formula>LEN(TRIM(G1027))=0</formula>
    </cfRule>
  </conditionalFormatting>
  <conditionalFormatting sqref="H4:I1195">
    <cfRule type="containsText" dxfId="104" priority="621" operator="containsText" text="Rose">
      <formula>NOT(ISERROR(SEARCH("Rose",H4)))</formula>
    </cfRule>
  </conditionalFormatting>
  <conditionalFormatting sqref="C4:F1460">
    <cfRule type="containsText" dxfId="103" priority="610" operator="containsText" text="2000">
      <formula>NOT(ISERROR(SEARCH("2000",C4)))</formula>
    </cfRule>
    <cfRule type="containsText" dxfId="102" priority="611" operator="containsText" text="300">
      <formula>NOT(ISERROR(SEARCH("300",C4)))</formula>
    </cfRule>
    <cfRule type="containsText" dxfId="101" priority="612" operator="containsText" text="150">
      <formula>NOT(ISERROR(SEARCH("150",C4)))</formula>
    </cfRule>
    <cfRule type="containsText" dxfId="100" priority="613" operator="containsText" text="100">
      <formula>NOT(ISERROR(SEARCH("100",C4)))</formula>
    </cfRule>
    <cfRule type="containsText" dxfId="99" priority="614" operator="containsText" text="70">
      <formula>NOT(ISERROR(SEARCH("70",C4)))</formula>
    </cfRule>
    <cfRule type="containsText" dxfId="98" priority="615" operator="containsText" text="50">
      <formula>NOT(ISERROR(SEARCH("50",C4)))</formula>
    </cfRule>
    <cfRule type="containsText" dxfId="97" priority="616" operator="containsText" text="20">
      <formula>NOT(ISERROR(SEARCH("20",C4)))</formula>
    </cfRule>
    <cfRule type="containsText" dxfId="96" priority="617" operator="containsText" text="37.5">
      <formula>NOT(ISERROR(SEARCH("37.5",C4)))</formula>
    </cfRule>
    <cfRule type="containsText" dxfId="95" priority="618" operator="containsText" text="75">
      <formula>NOT(ISERROR(SEARCH("75",C4)))</formula>
    </cfRule>
  </conditionalFormatting>
  <conditionalFormatting sqref="O4:S1195">
    <cfRule type="containsText" dxfId="94" priority="605" operator="containsText" text="TBC">
      <formula>NOT(ISERROR(SEARCH("TBC",O4)))</formula>
    </cfRule>
  </conditionalFormatting>
  <conditionalFormatting sqref="A4:A1195">
    <cfRule type="cellIs" dxfId="93" priority="604" operator="equal">
      <formula>0</formula>
    </cfRule>
  </conditionalFormatting>
  <conditionalFormatting sqref="O1027:T1195">
    <cfRule type="containsText" dxfId="92" priority="623" operator="containsText" text="No">
      <formula>NOT(ISERROR(SEARCH("No",O1027)))</formula>
    </cfRule>
  </conditionalFormatting>
  <conditionalFormatting sqref="U1027:U1460">
    <cfRule type="containsText" dxfId="91" priority="603" operator="containsText" text="37">
      <formula>NOT(ISERROR(SEARCH("37",U1027)))</formula>
    </cfRule>
  </conditionalFormatting>
  <conditionalFormatting sqref="L962:M965">
    <cfRule type="containsText" dxfId="90" priority="569" operator="containsText" text="2000">
      <formula>NOT(ISERROR(SEARCH("2000",L962)))</formula>
    </cfRule>
    <cfRule type="containsText" dxfId="89" priority="570" operator="containsText" text="300">
      <formula>NOT(ISERROR(SEARCH("300",L962)))</formula>
    </cfRule>
    <cfRule type="containsText" dxfId="88" priority="571" operator="containsText" text="150">
      <formula>NOT(ISERROR(SEARCH("150",L962)))</formula>
    </cfRule>
    <cfRule type="containsText" dxfId="87" priority="572" operator="containsText" text="100">
      <formula>NOT(ISERROR(SEARCH("100",L962)))</formula>
    </cfRule>
    <cfRule type="containsText" dxfId="86" priority="573" operator="containsText" text="70">
      <formula>NOT(ISERROR(SEARCH("70",L962)))</formula>
    </cfRule>
    <cfRule type="containsText" dxfId="85" priority="574" operator="containsText" text="50">
      <formula>NOT(ISERROR(SEARCH("50",L962)))</formula>
    </cfRule>
    <cfRule type="containsText" dxfId="84" priority="575" operator="containsText" text="20">
      <formula>NOT(ISERROR(SEARCH("20",L962)))</formula>
    </cfRule>
    <cfRule type="containsText" dxfId="83" priority="576" operator="containsText" text="37.5">
      <formula>NOT(ISERROR(SEARCH("37.5",L962)))</formula>
    </cfRule>
    <cfRule type="containsText" dxfId="82" priority="577" operator="containsText" text="75">
      <formula>NOT(ISERROR(SEARCH("75",L962)))</formula>
    </cfRule>
  </conditionalFormatting>
  <conditionalFormatting sqref="F1169 F1163">
    <cfRule type="containsText" dxfId="81" priority="358" operator="containsText" text="2000">
      <formula>NOT(ISERROR(SEARCH("2000",F1163)))</formula>
    </cfRule>
    <cfRule type="containsText" dxfId="80" priority="359" operator="containsText" text="300">
      <formula>NOT(ISERROR(SEARCH("300",F1163)))</formula>
    </cfRule>
    <cfRule type="containsText" dxfId="79" priority="360" operator="containsText" text="150">
      <formula>NOT(ISERROR(SEARCH("150",F1163)))</formula>
    </cfRule>
    <cfRule type="containsText" dxfId="78" priority="361" operator="containsText" text="100">
      <formula>NOT(ISERROR(SEARCH("100",F1163)))</formula>
    </cfRule>
    <cfRule type="containsText" dxfId="77" priority="362" operator="containsText" text="70">
      <formula>NOT(ISERROR(SEARCH("70",F1163)))</formula>
    </cfRule>
    <cfRule type="containsText" dxfId="76" priority="363" operator="containsText" text="50">
      <formula>NOT(ISERROR(SEARCH("50",F1163)))</formula>
    </cfRule>
    <cfRule type="containsText" dxfId="75" priority="364" operator="containsText" text="20">
      <formula>NOT(ISERROR(SEARCH("20",F1163)))</formula>
    </cfRule>
    <cfRule type="containsText" dxfId="74" priority="365" operator="containsText" text="37.5">
      <formula>NOT(ISERROR(SEARCH("37.5",F1163)))</formula>
    </cfRule>
    <cfRule type="containsText" dxfId="73" priority="366" operator="containsText" text="75">
      <formula>NOT(ISERROR(SEARCH("75",F1163)))</formula>
    </cfRule>
  </conditionalFormatting>
  <conditionalFormatting sqref="F1180 F1176:F1178 F1170:F1172 F1164:F1168 F1148:F1150 F1155:F1159 F1161:F1162">
    <cfRule type="containsText" dxfId="72" priority="349" operator="containsText" text="2000">
      <formula>NOT(ISERROR(SEARCH("2000",F1148)))</formula>
    </cfRule>
    <cfRule type="containsText" dxfId="71" priority="350" operator="containsText" text="300">
      <formula>NOT(ISERROR(SEARCH("300",F1148)))</formula>
    </cfRule>
    <cfRule type="containsText" dxfId="70" priority="351" operator="containsText" text="150">
      <formula>NOT(ISERROR(SEARCH("150",F1148)))</formula>
    </cfRule>
    <cfRule type="containsText" dxfId="69" priority="352" operator="containsText" text="100">
      <formula>NOT(ISERROR(SEARCH("100",F1148)))</formula>
    </cfRule>
    <cfRule type="containsText" dxfId="68" priority="353" operator="containsText" text="70">
      <formula>NOT(ISERROR(SEARCH("70",F1148)))</formula>
    </cfRule>
    <cfRule type="containsText" dxfId="67" priority="354" operator="containsText" text="50">
      <formula>NOT(ISERROR(SEARCH("50",F1148)))</formula>
    </cfRule>
    <cfRule type="containsText" dxfId="66" priority="355" operator="containsText" text="20">
      <formula>NOT(ISERROR(SEARCH("20",F1148)))</formula>
    </cfRule>
    <cfRule type="containsText" dxfId="65" priority="356" operator="containsText" text="37.5">
      <formula>NOT(ISERROR(SEARCH("37.5",F1148)))</formula>
    </cfRule>
    <cfRule type="containsText" dxfId="64" priority="357" operator="containsText" text="75">
      <formula>NOT(ISERROR(SEARCH("75",F1148)))</formula>
    </cfRule>
  </conditionalFormatting>
  <conditionalFormatting sqref="F1154">
    <cfRule type="containsText" dxfId="63" priority="326" operator="containsText" text="2000">
      <formula>NOT(ISERROR(SEARCH("2000",F1154)))</formula>
    </cfRule>
    <cfRule type="containsText" dxfId="62" priority="327" operator="containsText" text="300">
      <formula>NOT(ISERROR(SEARCH("300",F1154)))</formula>
    </cfRule>
    <cfRule type="containsText" dxfId="61" priority="328" operator="containsText" text="150">
      <formula>NOT(ISERROR(SEARCH("150",F1154)))</formula>
    </cfRule>
    <cfRule type="containsText" dxfId="60" priority="329" operator="containsText" text="100">
      <formula>NOT(ISERROR(SEARCH("100",F1154)))</formula>
    </cfRule>
    <cfRule type="containsText" dxfId="59" priority="330" operator="containsText" text="70">
      <formula>NOT(ISERROR(SEARCH("70",F1154)))</formula>
    </cfRule>
    <cfRule type="containsText" dxfId="58" priority="331" operator="containsText" text="50">
      <formula>NOT(ISERROR(SEARCH("50",F1154)))</formula>
    </cfRule>
    <cfRule type="containsText" dxfId="57" priority="332" operator="containsText" text="20">
      <formula>NOT(ISERROR(SEARCH("20",F1154)))</formula>
    </cfRule>
    <cfRule type="containsText" dxfId="56" priority="333" operator="containsText" text="37.5">
      <formula>NOT(ISERROR(SEARCH("37.5",F1154)))</formula>
    </cfRule>
    <cfRule type="containsText" dxfId="55" priority="334" operator="containsText" text="75">
      <formula>NOT(ISERROR(SEARCH("75",F1154)))</formula>
    </cfRule>
  </conditionalFormatting>
  <conditionalFormatting sqref="F1143 F1137">
    <cfRule type="containsText" dxfId="54" priority="317" operator="containsText" text="2000">
      <formula>NOT(ISERROR(SEARCH("2000",F1137)))</formula>
    </cfRule>
    <cfRule type="containsText" dxfId="53" priority="318" operator="containsText" text="300">
      <formula>NOT(ISERROR(SEARCH("300",F1137)))</formula>
    </cfRule>
    <cfRule type="containsText" dxfId="52" priority="319" operator="containsText" text="150">
      <formula>NOT(ISERROR(SEARCH("150",F1137)))</formula>
    </cfRule>
    <cfRule type="containsText" dxfId="51" priority="320" operator="containsText" text="100">
      <formula>NOT(ISERROR(SEARCH("100",F1137)))</formula>
    </cfRule>
    <cfRule type="containsText" dxfId="50" priority="321" operator="containsText" text="70">
      <formula>NOT(ISERROR(SEARCH("70",F1137)))</formula>
    </cfRule>
    <cfRule type="containsText" dxfId="49" priority="322" operator="containsText" text="50">
      <formula>NOT(ISERROR(SEARCH("50",F1137)))</formula>
    </cfRule>
    <cfRule type="containsText" dxfId="48" priority="323" operator="containsText" text="20">
      <formula>NOT(ISERROR(SEARCH("20",F1137)))</formula>
    </cfRule>
    <cfRule type="containsText" dxfId="47" priority="324" operator="containsText" text="37.5">
      <formula>NOT(ISERROR(SEARCH("37.5",F1137)))</formula>
    </cfRule>
    <cfRule type="containsText" dxfId="46" priority="325" operator="containsText" text="75">
      <formula>NOT(ISERROR(SEARCH("75",F1137)))</formula>
    </cfRule>
  </conditionalFormatting>
  <conditionalFormatting sqref="F1160 F1151:F1153 F1144:F1147 F1138:F1142">
    <cfRule type="containsText" dxfId="45" priority="294" operator="containsText" text="2000">
      <formula>NOT(ISERROR(SEARCH("2000",F1138)))</formula>
    </cfRule>
    <cfRule type="containsText" dxfId="44" priority="295" operator="containsText" text="300">
      <formula>NOT(ISERROR(SEARCH("300",F1138)))</formula>
    </cfRule>
    <cfRule type="containsText" dxfId="43" priority="296" operator="containsText" text="150">
      <formula>NOT(ISERROR(SEARCH("150",F1138)))</formula>
    </cfRule>
    <cfRule type="containsText" dxfId="42" priority="297" operator="containsText" text="100">
      <formula>NOT(ISERROR(SEARCH("100",F1138)))</formula>
    </cfRule>
    <cfRule type="containsText" dxfId="41" priority="298" operator="containsText" text="70">
      <formula>NOT(ISERROR(SEARCH("70",F1138)))</formula>
    </cfRule>
    <cfRule type="containsText" dxfId="40" priority="299" operator="containsText" text="50">
      <formula>NOT(ISERROR(SEARCH("50",F1138)))</formula>
    </cfRule>
    <cfRule type="containsText" dxfId="39" priority="300" operator="containsText" text="20">
      <formula>NOT(ISERROR(SEARCH("20",F1138)))</formula>
    </cfRule>
    <cfRule type="containsText" dxfId="38" priority="301" operator="containsText" text="37.5">
      <formula>NOT(ISERROR(SEARCH("37.5",F1138)))</formula>
    </cfRule>
    <cfRule type="containsText" dxfId="37" priority="302" operator="containsText" text="75">
      <formula>NOT(ISERROR(SEARCH("75",F1138)))</formula>
    </cfRule>
  </conditionalFormatting>
  <conditionalFormatting sqref="H1196:I1206">
    <cfRule type="containsText" dxfId="36" priority="263" operator="containsText" text="Rose">
      <formula>NOT(ISERROR(SEARCH("Rose",H1196)))</formula>
    </cfRule>
  </conditionalFormatting>
  <conditionalFormatting sqref="O1196:S1206">
    <cfRule type="containsText" dxfId="35" priority="262" operator="containsText" text="TBC">
      <formula>NOT(ISERROR(SEARCH("TBC",O1196)))</formula>
    </cfRule>
  </conditionalFormatting>
  <conditionalFormatting sqref="A1196:A1206">
    <cfRule type="cellIs" dxfId="34" priority="261" operator="equal">
      <formula>0</formula>
    </cfRule>
  </conditionalFormatting>
  <conditionalFormatting sqref="O1196:T1206">
    <cfRule type="containsText" dxfId="33" priority="264" operator="containsText" text="No">
      <formula>NOT(ISERROR(SEARCH("No",O1196)))</formula>
    </cfRule>
  </conditionalFormatting>
  <conditionalFormatting sqref="H1207:I1460">
    <cfRule type="containsText" dxfId="32" priority="258" operator="containsText" text="Rose">
      <formula>NOT(ISERROR(SEARCH("Rose",H1207)))</formula>
    </cfRule>
  </conditionalFormatting>
  <conditionalFormatting sqref="O1207:S1460">
    <cfRule type="containsText" dxfId="31" priority="257" operator="containsText" text="TBC">
      <formula>NOT(ISERROR(SEARCH("TBC",O1207)))</formula>
    </cfRule>
  </conditionalFormatting>
  <conditionalFormatting sqref="A1207:A1460">
    <cfRule type="cellIs" dxfId="30" priority="256" operator="equal">
      <formula>0</formula>
    </cfRule>
  </conditionalFormatting>
  <conditionalFormatting sqref="O1207:T1460">
    <cfRule type="containsText" dxfId="29" priority="259" operator="containsText" text="No">
      <formula>NOT(ISERROR(SEARCH("No",O1207)))</formula>
    </cfRule>
  </conditionalFormatting>
  <pageMargins left="0.70866141732283472" right="0.70866141732283472" top="0.74803149606299213" bottom="0.74803149606299213" header="0.31496062992125984" footer="0.31496062992125984"/>
  <pageSetup paperSize="9" scale="44"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1"/>
  <sheetViews>
    <sheetView workbookViewId="0">
      <selection activeCell="B5" sqref="B5"/>
    </sheetView>
  </sheetViews>
  <sheetFormatPr defaultRowHeight="15" x14ac:dyDescent="0.25"/>
  <cols>
    <col min="4" max="4" width="40" customWidth="1"/>
  </cols>
  <sheetData>
    <row r="1" spans="1:7" x14ac:dyDescent="0.25">
      <c r="A1" t="s">
        <v>2671</v>
      </c>
      <c r="B1" t="s">
        <v>2672</v>
      </c>
      <c r="C1" t="s">
        <v>1</v>
      </c>
      <c r="D1" t="s">
        <v>2673</v>
      </c>
      <c r="E1" t="s">
        <v>2674</v>
      </c>
      <c r="F1" t="s">
        <v>19</v>
      </c>
      <c r="G1" t="s">
        <v>2675</v>
      </c>
    </row>
    <row r="2" spans="1:7" x14ac:dyDescent="0.25">
      <c r="A2" s="1" t="str">
        <f>Table1[[#This Row],[Code]]&amp;Table1[[#This Row],[Vintage]]</f>
        <v>38132015</v>
      </c>
      <c r="B2" s="1">
        <v>3813</v>
      </c>
      <c r="C2" s="1">
        <v>2015</v>
      </c>
      <c r="D2" t="s">
        <v>2676</v>
      </c>
      <c r="E2" s="1">
        <v>6</v>
      </c>
      <c r="F2" s="1" t="s">
        <v>2677</v>
      </c>
      <c r="G2" s="1" t="s">
        <v>37</v>
      </c>
    </row>
    <row r="3" spans="1:7" x14ac:dyDescent="0.25">
      <c r="A3" s="1" t="str">
        <f>Table1[[#This Row],[Code]]&amp;Table1[[#This Row],[Vintage]]</f>
        <v>27462015</v>
      </c>
      <c r="B3" s="1">
        <v>2746</v>
      </c>
      <c r="C3" s="1">
        <v>2015</v>
      </c>
      <c r="D3" t="s">
        <v>2678</v>
      </c>
      <c r="E3" s="1">
        <v>6</v>
      </c>
      <c r="F3" s="1" t="s">
        <v>2677</v>
      </c>
      <c r="G3" s="1" t="s">
        <v>37</v>
      </c>
    </row>
    <row r="4" spans="1:7" x14ac:dyDescent="0.25">
      <c r="A4" s="1" t="str">
        <f>Table1[[#This Row],[Code]]&amp;Table1[[#This Row],[Vintage]]</f>
        <v>34592016</v>
      </c>
      <c r="B4" s="1">
        <v>3459</v>
      </c>
      <c r="C4" s="1">
        <v>2016</v>
      </c>
      <c r="D4" t="s">
        <v>2679</v>
      </c>
      <c r="E4" s="1">
        <v>6</v>
      </c>
      <c r="F4" s="1" t="s">
        <v>2677</v>
      </c>
      <c r="G4" s="1" t="s">
        <v>37</v>
      </c>
    </row>
    <row r="5" spans="1:7" x14ac:dyDescent="0.25">
      <c r="A5" s="1" t="str">
        <f>Table1[[#This Row],[Code]]&amp;Table1[[#This Row],[Vintage]]</f>
        <v>17212016</v>
      </c>
      <c r="B5" s="1">
        <v>1721</v>
      </c>
      <c r="C5" s="1">
        <v>2016</v>
      </c>
      <c r="D5" t="s">
        <v>2680</v>
      </c>
      <c r="E5" s="1">
        <v>6</v>
      </c>
      <c r="F5" s="1" t="s">
        <v>2677</v>
      </c>
      <c r="G5" s="1" t="s">
        <v>37</v>
      </c>
    </row>
    <row r="6" spans="1:7" x14ac:dyDescent="0.25">
      <c r="A6" s="1" t="str">
        <f>Table1[[#This Row],[Code]]&amp;Table1[[#This Row],[Vintage]]</f>
        <v>17192016</v>
      </c>
      <c r="B6" s="1">
        <v>1719</v>
      </c>
      <c r="C6" s="1">
        <v>2016</v>
      </c>
      <c r="D6" t="s">
        <v>2681</v>
      </c>
      <c r="E6" s="1">
        <v>6</v>
      </c>
      <c r="F6" s="1" t="s">
        <v>2677</v>
      </c>
      <c r="G6" s="1" t="s">
        <v>37</v>
      </c>
    </row>
    <row r="7" spans="1:7" x14ac:dyDescent="0.25">
      <c r="A7" s="1" t="str">
        <f>Table1[[#This Row],[Code]]&amp;Table1[[#This Row],[Vintage]]</f>
        <v>17162017</v>
      </c>
      <c r="B7" s="1">
        <v>1716</v>
      </c>
      <c r="C7" s="1">
        <v>2017</v>
      </c>
      <c r="D7" t="s">
        <v>2682</v>
      </c>
      <c r="E7" s="1">
        <v>6</v>
      </c>
      <c r="F7" s="1" t="s">
        <v>2677</v>
      </c>
      <c r="G7" s="1" t="s">
        <v>37</v>
      </c>
    </row>
    <row r="8" spans="1:7" x14ac:dyDescent="0.25">
      <c r="A8" s="1" t="str">
        <f>Table1[[#This Row],[Code]]&amp;Table1[[#This Row],[Vintage]]</f>
        <v>22172012</v>
      </c>
      <c r="B8" s="1">
        <v>2217</v>
      </c>
      <c r="C8" s="1">
        <v>2012</v>
      </c>
      <c r="D8" t="s">
        <v>2683</v>
      </c>
      <c r="E8" s="1">
        <v>12</v>
      </c>
      <c r="F8" s="1" t="s">
        <v>2677</v>
      </c>
      <c r="G8" s="1" t="s">
        <v>37</v>
      </c>
    </row>
    <row r="9" spans="1:7" x14ac:dyDescent="0.25">
      <c r="A9" s="1" t="str">
        <f>Table1[[#This Row],[Code]]&amp;Table1[[#This Row],[Vintage]]</f>
        <v>30912013</v>
      </c>
      <c r="B9" s="1">
        <v>3091</v>
      </c>
      <c r="C9" s="1">
        <v>2013</v>
      </c>
      <c r="D9" t="s">
        <v>2684</v>
      </c>
      <c r="E9" s="1">
        <v>6</v>
      </c>
      <c r="F9" s="1" t="s">
        <v>2677</v>
      </c>
      <c r="G9" s="1" t="s">
        <v>37</v>
      </c>
    </row>
    <row r="10" spans="1:7" x14ac:dyDescent="0.25">
      <c r="A10" s="1" t="str">
        <f>Table1[[#This Row],[Code]]&amp;Table1[[#This Row],[Vintage]]</f>
        <v>28952015</v>
      </c>
      <c r="B10" s="1">
        <v>2895</v>
      </c>
      <c r="C10" s="1">
        <v>2015</v>
      </c>
      <c r="D10" t="s">
        <v>2685</v>
      </c>
      <c r="E10" s="1">
        <v>6</v>
      </c>
      <c r="F10" s="1" t="s">
        <v>2677</v>
      </c>
      <c r="G10" s="1" t="s">
        <v>37</v>
      </c>
    </row>
    <row r="11" spans="1:7" x14ac:dyDescent="0.25">
      <c r="A11" s="1" t="str">
        <f>Table1[[#This Row],[Code]]&amp;Table1[[#This Row],[Vintage]]</f>
        <v>81342015</v>
      </c>
      <c r="B11" s="1">
        <v>8134</v>
      </c>
      <c r="C11" s="1">
        <v>2015</v>
      </c>
      <c r="D11" t="s">
        <v>2686</v>
      </c>
      <c r="E11" s="1">
        <v>6</v>
      </c>
      <c r="F11" s="1" t="s">
        <v>2677</v>
      </c>
      <c r="G11" s="1" t="s">
        <v>37</v>
      </c>
    </row>
    <row r="12" spans="1:7" x14ac:dyDescent="0.25">
      <c r="A12" s="1" t="str">
        <f>Table1[[#This Row],[Code]]&amp;Table1[[#This Row],[Vintage]]</f>
        <v>38192016</v>
      </c>
      <c r="B12" s="1">
        <v>3819</v>
      </c>
      <c r="C12" s="1">
        <v>2016</v>
      </c>
      <c r="D12" t="s">
        <v>2687</v>
      </c>
      <c r="E12" s="1">
        <v>6</v>
      </c>
      <c r="F12" s="1" t="s">
        <v>2677</v>
      </c>
      <c r="G12" s="1" t="s">
        <v>37</v>
      </c>
    </row>
    <row r="13" spans="1:7" x14ac:dyDescent="0.25">
      <c r="A13" s="1" t="str">
        <f>Table1[[#This Row],[Code]]&amp;Table1[[#This Row],[Vintage]]</f>
        <v>27712016</v>
      </c>
      <c r="B13" s="1">
        <v>2771</v>
      </c>
      <c r="C13" s="1">
        <v>2016</v>
      </c>
      <c r="D13" t="s">
        <v>2688</v>
      </c>
      <c r="E13" s="1">
        <v>6</v>
      </c>
      <c r="F13" s="1" t="s">
        <v>2677</v>
      </c>
      <c r="G13" s="1" t="s">
        <v>37</v>
      </c>
    </row>
    <row r="14" spans="1:7" x14ac:dyDescent="0.25">
      <c r="A14" s="1" t="str">
        <f>Table1[[#This Row],[Code]]&amp;Table1[[#This Row],[Vintage]]</f>
        <v>38202011</v>
      </c>
      <c r="B14" s="1">
        <v>3820</v>
      </c>
      <c r="C14" s="1">
        <v>2011</v>
      </c>
      <c r="D14" t="s">
        <v>2689</v>
      </c>
      <c r="E14" s="1">
        <v>12</v>
      </c>
      <c r="F14" s="1" t="s">
        <v>2677</v>
      </c>
      <c r="G14" s="1" t="s">
        <v>37</v>
      </c>
    </row>
    <row r="15" spans="1:7" x14ac:dyDescent="0.25">
      <c r="A15" s="1" t="str">
        <f>Table1[[#This Row],[Code]]&amp;Table1[[#This Row],[Vintage]]</f>
        <v>27282016</v>
      </c>
      <c r="B15" s="1">
        <v>2728</v>
      </c>
      <c r="C15" s="1">
        <v>2016</v>
      </c>
      <c r="D15" t="s">
        <v>2690</v>
      </c>
      <c r="E15" s="1">
        <v>6</v>
      </c>
      <c r="F15" s="1" t="s">
        <v>2677</v>
      </c>
      <c r="G15" s="1" t="s">
        <v>37</v>
      </c>
    </row>
    <row r="16" spans="1:7" x14ac:dyDescent="0.25">
      <c r="A16" s="1" t="str">
        <f>Table1[[#This Row],[Code]]&amp;Table1[[#This Row],[Vintage]]</f>
        <v>19492018</v>
      </c>
      <c r="B16" s="1">
        <v>1949</v>
      </c>
      <c r="C16" s="1">
        <v>2018</v>
      </c>
      <c r="D16" t="s">
        <v>2691</v>
      </c>
      <c r="E16" s="1">
        <v>6</v>
      </c>
      <c r="F16" s="1" t="s">
        <v>2677</v>
      </c>
      <c r="G16" s="1" t="s">
        <v>37</v>
      </c>
    </row>
    <row r="17" spans="1:7" x14ac:dyDescent="0.25">
      <c r="A17" s="1" t="str">
        <f>Table1[[#This Row],[Code]]&amp;Table1[[#This Row],[Vintage]]</f>
        <v>16852014</v>
      </c>
      <c r="B17" s="1">
        <v>1685</v>
      </c>
      <c r="C17" s="1">
        <v>2014</v>
      </c>
      <c r="D17" t="s">
        <v>2692</v>
      </c>
      <c r="E17" s="1">
        <v>6</v>
      </c>
      <c r="F17" s="1" t="s">
        <v>2677</v>
      </c>
      <c r="G17" s="1" t="s">
        <v>37</v>
      </c>
    </row>
    <row r="18" spans="1:7" x14ac:dyDescent="0.25">
      <c r="A18" s="1" t="str">
        <f>Table1[[#This Row],[Code]]&amp;Table1[[#This Row],[Vintage]]</f>
        <v>16852015</v>
      </c>
      <c r="B18" s="1">
        <v>1685</v>
      </c>
      <c r="C18" s="1">
        <v>2015</v>
      </c>
      <c r="D18" t="s">
        <v>2692</v>
      </c>
      <c r="E18" s="1">
        <v>6</v>
      </c>
      <c r="F18" s="1" t="s">
        <v>2677</v>
      </c>
      <c r="G18" s="1" t="s">
        <v>37</v>
      </c>
    </row>
    <row r="19" spans="1:7" x14ac:dyDescent="0.25">
      <c r="A19" s="1" t="str">
        <f>Table1[[#This Row],[Code]]&amp;Table1[[#This Row],[Vintage]]</f>
        <v>38332018</v>
      </c>
      <c r="B19" s="1">
        <v>3833</v>
      </c>
      <c r="C19" s="1">
        <v>2018</v>
      </c>
      <c r="D19" t="s">
        <v>2693</v>
      </c>
      <c r="E19" s="1">
        <v>6</v>
      </c>
      <c r="F19" s="1" t="s">
        <v>2677</v>
      </c>
      <c r="G19" s="1" t="s">
        <v>37</v>
      </c>
    </row>
    <row r="20" spans="1:7" x14ac:dyDescent="0.25">
      <c r="A20" s="1" t="str">
        <f>Table1[[#This Row],[Code]]&amp;Table1[[#This Row],[Vintage]]</f>
        <v>21972019</v>
      </c>
      <c r="B20" s="1">
        <v>2197</v>
      </c>
      <c r="C20" s="1">
        <v>2019</v>
      </c>
      <c r="D20" t="s">
        <v>2693</v>
      </c>
      <c r="E20" s="1">
        <v>6</v>
      </c>
      <c r="F20" s="1" t="s">
        <v>2677</v>
      </c>
      <c r="G20" s="1" t="s">
        <v>37</v>
      </c>
    </row>
    <row r="21" spans="1:7" x14ac:dyDescent="0.25">
      <c r="A21" s="1" t="str">
        <f>Table1[[#This Row],[Code]]&amp;Table1[[#This Row],[Vintage]]</f>
        <v>38182014</v>
      </c>
      <c r="B21" s="1">
        <v>3818</v>
      </c>
      <c r="C21" s="1">
        <v>2014</v>
      </c>
      <c r="D21" t="s">
        <v>2694</v>
      </c>
      <c r="E21" s="1">
        <v>12</v>
      </c>
      <c r="F21" s="1" t="s">
        <v>2677</v>
      </c>
      <c r="G21" s="1" t="s">
        <v>37</v>
      </c>
    </row>
    <row r="22" spans="1:7" x14ac:dyDescent="0.25">
      <c r="A22" s="1" t="str">
        <f>Table1[[#This Row],[Code]]&amp;Table1[[#This Row],[Vintage]]</f>
        <v>38152012</v>
      </c>
      <c r="B22" s="1">
        <v>3815</v>
      </c>
      <c r="C22" s="1">
        <v>2012</v>
      </c>
      <c r="D22" t="s">
        <v>2695</v>
      </c>
      <c r="E22" s="1">
        <v>6</v>
      </c>
      <c r="F22" s="1" t="s">
        <v>2677</v>
      </c>
      <c r="G22" s="1" t="s">
        <v>37</v>
      </c>
    </row>
    <row r="23" spans="1:7" x14ac:dyDescent="0.25">
      <c r="A23" s="1" t="str">
        <f>Table1[[#This Row],[Code]]&amp;Table1[[#This Row],[Vintage]]</f>
        <v>13952011</v>
      </c>
      <c r="B23" s="1">
        <v>1395</v>
      </c>
      <c r="C23" s="1">
        <v>2011</v>
      </c>
      <c r="D23" t="s">
        <v>2696</v>
      </c>
      <c r="E23" s="1">
        <v>1</v>
      </c>
      <c r="F23" s="1" t="s">
        <v>2677</v>
      </c>
      <c r="G23" s="1" t="s">
        <v>37</v>
      </c>
    </row>
    <row r="24" spans="1:7" x14ac:dyDescent="0.25">
      <c r="A24" s="1" t="str">
        <f>Table1[[#This Row],[Code]]&amp;Table1[[#This Row],[Vintage]]</f>
        <v>31372012</v>
      </c>
      <c r="B24" s="1">
        <v>3137</v>
      </c>
      <c r="C24" s="1">
        <v>2012</v>
      </c>
      <c r="D24" t="s">
        <v>2697</v>
      </c>
      <c r="E24" s="1">
        <v>12</v>
      </c>
      <c r="F24" s="1" t="s">
        <v>2677</v>
      </c>
      <c r="G24" s="1" t="s">
        <v>37</v>
      </c>
    </row>
    <row r="25" spans="1:7" x14ac:dyDescent="0.25">
      <c r="A25" s="1" t="str">
        <f>Table1[[#This Row],[Code]]&amp;Table1[[#This Row],[Vintage]]</f>
        <v>18082014</v>
      </c>
      <c r="B25" s="1">
        <v>1808</v>
      </c>
      <c r="C25" s="1">
        <v>2014</v>
      </c>
      <c r="D25" t="s">
        <v>2698</v>
      </c>
      <c r="E25" s="1">
        <v>6</v>
      </c>
      <c r="F25" s="1" t="s">
        <v>2677</v>
      </c>
      <c r="G25" s="1" t="s">
        <v>37</v>
      </c>
    </row>
    <row r="26" spans="1:7" x14ac:dyDescent="0.25">
      <c r="A26" s="1" t="str">
        <f>Table1[[#This Row],[Code]]&amp;Table1[[#This Row],[Vintage]]</f>
        <v>38122011</v>
      </c>
      <c r="B26" s="1">
        <v>3812</v>
      </c>
      <c r="C26" s="1">
        <v>2011</v>
      </c>
      <c r="D26" t="s">
        <v>2699</v>
      </c>
      <c r="E26" s="1">
        <v>6</v>
      </c>
      <c r="F26" s="1" t="s">
        <v>2677</v>
      </c>
      <c r="G26" s="1" t="s">
        <v>37</v>
      </c>
    </row>
    <row r="27" spans="1:7" x14ac:dyDescent="0.25">
      <c r="A27" s="1" t="str">
        <f>Table1[[#This Row],[Code]]&amp;Table1[[#This Row],[Vintage]]</f>
        <v>38222012</v>
      </c>
      <c r="B27" s="1">
        <v>3822</v>
      </c>
      <c r="C27" s="1">
        <v>2012</v>
      </c>
      <c r="D27" t="s">
        <v>2700</v>
      </c>
      <c r="E27" s="1">
        <v>12</v>
      </c>
      <c r="F27" s="1" t="s">
        <v>2677</v>
      </c>
      <c r="G27" s="1" t="s">
        <v>37</v>
      </c>
    </row>
    <row r="28" spans="1:7" x14ac:dyDescent="0.25">
      <c r="A28" s="1" t="str">
        <f>Table1[[#This Row],[Code]]&amp;Table1[[#This Row],[Vintage]]</f>
        <v>22182014</v>
      </c>
      <c r="B28" s="1">
        <v>2218</v>
      </c>
      <c r="C28" s="1">
        <v>2014</v>
      </c>
      <c r="D28" t="s">
        <v>2700</v>
      </c>
      <c r="E28" s="1">
        <v>12</v>
      </c>
      <c r="F28" s="1" t="s">
        <v>2677</v>
      </c>
      <c r="G28" s="1" t="s">
        <v>37</v>
      </c>
    </row>
    <row r="29" spans="1:7" x14ac:dyDescent="0.25">
      <c r="A29" s="1" t="str">
        <f>Table1[[#This Row],[Code]]&amp;Table1[[#This Row],[Vintage]]</f>
        <v>38162014</v>
      </c>
      <c r="B29" s="1">
        <v>3816</v>
      </c>
      <c r="C29" s="1">
        <v>2014</v>
      </c>
      <c r="D29" t="s">
        <v>2701</v>
      </c>
      <c r="E29" s="1">
        <v>12</v>
      </c>
      <c r="F29" s="1" t="s">
        <v>2677</v>
      </c>
      <c r="G29" s="1" t="s">
        <v>37</v>
      </c>
    </row>
    <row r="30" spans="1:7" x14ac:dyDescent="0.25">
      <c r="A30" s="1" t="str">
        <f>Table1[[#This Row],[Code]]&amp;Table1[[#This Row],[Vintage]]</f>
        <v>27512018</v>
      </c>
      <c r="B30" s="1">
        <v>2751</v>
      </c>
      <c r="C30" s="1">
        <v>2018</v>
      </c>
      <c r="D30" t="s">
        <v>2702</v>
      </c>
      <c r="E30" s="1">
        <v>6</v>
      </c>
      <c r="F30" s="1" t="s">
        <v>2677</v>
      </c>
      <c r="G30" s="1" t="s">
        <v>37</v>
      </c>
    </row>
    <row r="31" spans="1:7" x14ac:dyDescent="0.25">
      <c r="A31" s="1" t="str">
        <f>Table1[[#This Row],[Code]]&amp;Table1[[#This Row],[Vintage]]</f>
        <v>41852015</v>
      </c>
      <c r="B31" s="1">
        <v>4185</v>
      </c>
      <c r="C31" s="1">
        <v>2015</v>
      </c>
      <c r="D31" t="s">
        <v>2703</v>
      </c>
      <c r="E31" s="1">
        <v>6</v>
      </c>
      <c r="F31" s="1" t="s">
        <v>2677</v>
      </c>
      <c r="G31" s="1" t="s">
        <v>37</v>
      </c>
    </row>
    <row r="32" spans="1:7" x14ac:dyDescent="0.25">
      <c r="A32" s="1" t="str">
        <f>Table1[[#This Row],[Code]]&amp;Table1[[#This Row],[Vintage]]</f>
        <v>21992018</v>
      </c>
      <c r="B32" s="1">
        <v>2199</v>
      </c>
      <c r="C32" s="1">
        <v>2018</v>
      </c>
      <c r="D32" t="s">
        <v>2704</v>
      </c>
      <c r="E32" s="1">
        <v>6</v>
      </c>
      <c r="F32" s="1" t="s">
        <v>2677</v>
      </c>
      <c r="G32" s="1" t="s">
        <v>37</v>
      </c>
    </row>
    <row r="33" spans="1:7" x14ac:dyDescent="0.25">
      <c r="A33" s="1" t="str">
        <f>Table1[[#This Row],[Code]]&amp;Table1[[#This Row],[Vintage]]</f>
        <v>33602014</v>
      </c>
      <c r="B33" s="1">
        <v>3360</v>
      </c>
      <c r="C33" s="1">
        <v>2014</v>
      </c>
      <c r="D33" t="s">
        <v>2705</v>
      </c>
      <c r="E33" s="1">
        <v>12</v>
      </c>
      <c r="F33" s="1" t="s">
        <v>2677</v>
      </c>
      <c r="G33" s="1" t="s">
        <v>37</v>
      </c>
    </row>
    <row r="34" spans="1:7" x14ac:dyDescent="0.25">
      <c r="A34" s="1" t="str">
        <f>Table1[[#This Row],[Code]]&amp;Table1[[#This Row],[Vintage]]</f>
        <v>19942019</v>
      </c>
      <c r="B34" s="1">
        <v>1994</v>
      </c>
      <c r="C34" s="1">
        <v>2019</v>
      </c>
      <c r="D34" t="s">
        <v>2706</v>
      </c>
      <c r="E34" s="1">
        <v>6</v>
      </c>
      <c r="F34" s="1" t="s">
        <v>2707</v>
      </c>
      <c r="G34" s="1" t="s">
        <v>37</v>
      </c>
    </row>
    <row r="35" spans="1:7" x14ac:dyDescent="0.25">
      <c r="A35" s="1" t="str">
        <f>Table1[[#This Row],[Code]]&amp;Table1[[#This Row],[Vintage]]</f>
        <v>16752017</v>
      </c>
      <c r="B35" s="1">
        <v>1675</v>
      </c>
      <c r="C35" s="1">
        <v>2017</v>
      </c>
      <c r="D35" t="s">
        <v>2708</v>
      </c>
      <c r="E35" s="1">
        <v>6</v>
      </c>
      <c r="F35" s="1" t="s">
        <v>2707</v>
      </c>
      <c r="G35" s="1" t="s">
        <v>37</v>
      </c>
    </row>
    <row r="36" spans="1:7" x14ac:dyDescent="0.25">
      <c r="A36" s="1" t="str">
        <f>Table1[[#This Row],[Code]]&amp;Table1[[#This Row],[Vintage]]</f>
        <v>16762016</v>
      </c>
      <c r="B36" s="1">
        <v>1676</v>
      </c>
      <c r="C36" s="1">
        <v>2016</v>
      </c>
      <c r="D36" t="s">
        <v>2709</v>
      </c>
      <c r="E36" s="1">
        <v>1</v>
      </c>
      <c r="F36" s="1" t="s">
        <v>2710</v>
      </c>
      <c r="G36" s="1" t="s">
        <v>37</v>
      </c>
    </row>
    <row r="37" spans="1:7" x14ac:dyDescent="0.25">
      <c r="A37" s="1" t="str">
        <f>Table1[[#This Row],[Code]]&amp;Table1[[#This Row],[Vintage]]</f>
        <v>30032010</v>
      </c>
      <c r="B37" s="1">
        <v>3003</v>
      </c>
      <c r="C37" s="1">
        <v>2010</v>
      </c>
      <c r="D37" t="s">
        <v>2711</v>
      </c>
      <c r="E37" s="1">
        <v>6</v>
      </c>
      <c r="F37" s="1" t="s">
        <v>2677</v>
      </c>
      <c r="G37" s="1" t="s">
        <v>37</v>
      </c>
    </row>
    <row r="38" spans="1:7" x14ac:dyDescent="0.25">
      <c r="A38" s="1" t="str">
        <f>Table1[[#This Row],[Code]]&amp;Table1[[#This Row],[Vintage]]</f>
        <v>17362015</v>
      </c>
      <c r="B38" s="1">
        <v>1736</v>
      </c>
      <c r="C38" s="1">
        <v>2015</v>
      </c>
      <c r="D38" t="s">
        <v>2712</v>
      </c>
      <c r="E38" s="1">
        <v>6</v>
      </c>
      <c r="F38" s="1" t="s">
        <v>2677</v>
      </c>
      <c r="G38" s="1" t="s">
        <v>37</v>
      </c>
    </row>
    <row r="39" spans="1:7" x14ac:dyDescent="0.25">
      <c r="A39" s="1" t="str">
        <f>Table1[[#This Row],[Code]]&amp;Table1[[#This Row],[Vintage]]</f>
        <v>38162014</v>
      </c>
      <c r="B39" s="1">
        <v>3816</v>
      </c>
      <c r="C39" s="1">
        <v>2014</v>
      </c>
      <c r="D39" t="s">
        <v>2713</v>
      </c>
      <c r="E39" s="1">
        <v>6</v>
      </c>
      <c r="F39" s="1" t="s">
        <v>2677</v>
      </c>
      <c r="G39" s="1" t="s">
        <v>37</v>
      </c>
    </row>
    <row r="40" spans="1:7" x14ac:dyDescent="0.25">
      <c r="A40" s="1" t="str">
        <f>Table1[[#This Row],[Code]]&amp;Table1[[#This Row],[Vintage]]</f>
        <v>38112011</v>
      </c>
      <c r="B40" s="1">
        <v>3811</v>
      </c>
      <c r="C40" s="1">
        <v>2011</v>
      </c>
      <c r="D40" t="s">
        <v>2714</v>
      </c>
      <c r="E40" s="1">
        <v>12</v>
      </c>
      <c r="F40" s="1" t="s">
        <v>2677</v>
      </c>
      <c r="G40" s="1" t="s">
        <v>37</v>
      </c>
    </row>
    <row r="41" spans="1:7" x14ac:dyDescent="0.25">
      <c r="A41" s="1" t="str">
        <f>Table1[[#This Row],[Code]]&amp;Table1[[#This Row],[Vintage]]</f>
        <v>32082011</v>
      </c>
      <c r="B41" s="1">
        <v>3208</v>
      </c>
      <c r="C41" s="1">
        <v>2011</v>
      </c>
      <c r="D41" t="s">
        <v>2715</v>
      </c>
      <c r="E41" s="1">
        <v>4</v>
      </c>
      <c r="F41" s="1" t="s">
        <v>2677</v>
      </c>
      <c r="G41" s="1" t="s">
        <v>37</v>
      </c>
    </row>
    <row r="42" spans="1:7" x14ac:dyDescent="0.25">
      <c r="A42" s="1" t="str">
        <f>Table1[[#This Row],[Code]]&amp;Table1[[#This Row],[Vintage]]</f>
        <v>38182014</v>
      </c>
      <c r="B42" s="1">
        <v>3818</v>
      </c>
      <c r="C42" s="1">
        <v>2014</v>
      </c>
      <c r="D42" t="s">
        <v>2716</v>
      </c>
      <c r="E42" s="1">
        <v>12</v>
      </c>
      <c r="F42" s="1" t="s">
        <v>2677</v>
      </c>
      <c r="G42" s="1" t="s">
        <v>37</v>
      </c>
    </row>
    <row r="43" spans="1:7" x14ac:dyDescent="0.25">
      <c r="A43" s="1" t="str">
        <f>Table1[[#This Row],[Code]]&amp;Table1[[#This Row],[Vintage]]</f>
        <v>17422012</v>
      </c>
      <c r="B43" s="1">
        <v>1742</v>
      </c>
      <c r="C43" s="1">
        <v>2012</v>
      </c>
      <c r="D43" t="s">
        <v>2717</v>
      </c>
      <c r="E43" s="1">
        <v>6</v>
      </c>
      <c r="F43" s="1" t="s">
        <v>2677</v>
      </c>
      <c r="G43" s="1" t="s">
        <v>37</v>
      </c>
    </row>
    <row r="44" spans="1:7" x14ac:dyDescent="0.25">
      <c r="A44" s="1" t="str">
        <f>Table1[[#This Row],[Code]]&amp;Table1[[#This Row],[Vintage]]</f>
        <v>17422015</v>
      </c>
      <c r="B44" s="1">
        <v>1742</v>
      </c>
      <c r="C44" s="1">
        <v>2015</v>
      </c>
      <c r="D44" t="s">
        <v>2717</v>
      </c>
      <c r="E44" s="1">
        <v>6</v>
      </c>
      <c r="F44" s="1" t="s">
        <v>2677</v>
      </c>
      <c r="G44" s="1" t="s">
        <v>37</v>
      </c>
    </row>
    <row r="45" spans="1:7" x14ac:dyDescent="0.25">
      <c r="A45" s="1" t="str">
        <f>Table1[[#This Row],[Code]]&amp;Table1[[#This Row],[Vintage]]</f>
        <v>22182014</v>
      </c>
      <c r="B45" s="1">
        <v>2218</v>
      </c>
      <c r="C45" s="1">
        <v>2014</v>
      </c>
      <c r="D45" t="s">
        <v>2718</v>
      </c>
      <c r="E45" s="1">
        <v>6</v>
      </c>
      <c r="F45" s="1" t="s">
        <v>2677</v>
      </c>
      <c r="G45" s="1" t="s">
        <v>37</v>
      </c>
    </row>
    <row r="46" spans="1:7" x14ac:dyDescent="0.25">
      <c r="A46" s="1" t="str">
        <f>Table1[[#This Row],[Code]]&amp;Table1[[#This Row],[Vintage]]</f>
        <v>13952000</v>
      </c>
      <c r="B46" s="1">
        <v>1395</v>
      </c>
      <c r="C46" s="1">
        <v>2000</v>
      </c>
      <c r="D46" t="s">
        <v>2719</v>
      </c>
      <c r="E46" s="1">
        <v>6</v>
      </c>
      <c r="F46" s="1" t="s">
        <v>2677</v>
      </c>
      <c r="G46" s="1" t="s">
        <v>37</v>
      </c>
    </row>
    <row r="47" spans="1:7" x14ac:dyDescent="0.25">
      <c r="A47" s="1" t="str">
        <f>Table1[[#This Row],[Code]]&amp;Table1[[#This Row],[Vintage]]</f>
        <v>32622006</v>
      </c>
      <c r="B47" s="1">
        <v>3262</v>
      </c>
      <c r="C47" s="1">
        <v>2006</v>
      </c>
      <c r="D47" t="s">
        <v>2720</v>
      </c>
      <c r="E47" s="1">
        <v>6</v>
      </c>
      <c r="F47" s="1" t="s">
        <v>2677</v>
      </c>
      <c r="G47" s="1" t="s">
        <v>37</v>
      </c>
    </row>
    <row r="48" spans="1:7" x14ac:dyDescent="0.25">
      <c r="A48" s="1" t="str">
        <f>Table1[[#This Row],[Code]]&amp;Table1[[#This Row],[Vintage]]</f>
        <v>40842017</v>
      </c>
      <c r="B48" s="1">
        <v>4084</v>
      </c>
      <c r="C48" s="1">
        <v>2017</v>
      </c>
      <c r="D48" t="s">
        <v>2721</v>
      </c>
      <c r="E48" s="1">
        <v>1</v>
      </c>
      <c r="F48" s="1" t="s">
        <v>2707</v>
      </c>
      <c r="G48" s="1" t="s">
        <v>37</v>
      </c>
    </row>
    <row r="49" spans="1:7" x14ac:dyDescent="0.25">
      <c r="A49" s="1" t="str">
        <f>Table1[[#This Row],[Code]]&amp;Table1[[#This Row],[Vintage]]</f>
        <v>27552018</v>
      </c>
      <c r="B49" s="1">
        <v>2755</v>
      </c>
      <c r="C49" s="1">
        <v>2018</v>
      </c>
      <c r="D49" t="s">
        <v>2722</v>
      </c>
      <c r="E49" s="1">
        <v>3</v>
      </c>
      <c r="F49" s="1" t="s">
        <v>2677</v>
      </c>
      <c r="G49" s="1" t="s">
        <v>37</v>
      </c>
    </row>
    <row r="50" spans="1:7" x14ac:dyDescent="0.25">
      <c r="A50" s="1" t="str">
        <f>Table1[[#This Row],[Code]]&amp;Table1[[#This Row],[Vintage]]</f>
        <v>78302016</v>
      </c>
      <c r="B50" s="1">
        <v>7830</v>
      </c>
      <c r="C50" s="1">
        <v>2016</v>
      </c>
      <c r="D50" t="s">
        <v>2723</v>
      </c>
      <c r="E50" s="1">
        <v>6</v>
      </c>
      <c r="F50" s="1" t="s">
        <v>2677</v>
      </c>
      <c r="G50" s="1" t="s">
        <v>37</v>
      </c>
    </row>
    <row r="51" spans="1:7" x14ac:dyDescent="0.25">
      <c r="A51" s="1" t="str">
        <f>Table1[[#This Row],[Code]]&amp;Table1[[#This Row],[Vintage]]</f>
        <v>28522018</v>
      </c>
      <c r="B51" s="1">
        <v>2852</v>
      </c>
      <c r="C51" s="1">
        <v>2018</v>
      </c>
      <c r="D51" t="s">
        <v>2724</v>
      </c>
      <c r="E51" s="1">
        <v>6</v>
      </c>
      <c r="F51" s="1" t="s">
        <v>2725</v>
      </c>
      <c r="G51" s="1" t="s">
        <v>37</v>
      </c>
    </row>
    <row r="52" spans="1:7" x14ac:dyDescent="0.25">
      <c r="A52" s="1" t="str">
        <f>Table1[[#This Row],[Code]]&amp;Table1[[#This Row],[Vintage]]</f>
        <v>38122011</v>
      </c>
      <c r="B52" s="1">
        <v>3812</v>
      </c>
      <c r="C52" s="1">
        <v>2011</v>
      </c>
      <c r="D52" t="s">
        <v>2699</v>
      </c>
      <c r="E52" s="1">
        <v>6</v>
      </c>
      <c r="F52" s="1" t="s">
        <v>2677</v>
      </c>
      <c r="G52" s="1" t="s">
        <v>37</v>
      </c>
    </row>
    <row r="53" spans="1:7" x14ac:dyDescent="0.25">
      <c r="A53" s="1" t="str">
        <f>Table1[[#This Row],[Code]]&amp;Table1[[#This Row],[Vintage]]</f>
        <v>31362014</v>
      </c>
      <c r="B53" s="1">
        <v>3136</v>
      </c>
      <c r="C53" s="1">
        <v>2014</v>
      </c>
      <c r="D53" t="s">
        <v>2726</v>
      </c>
      <c r="E53" s="1">
        <v>6</v>
      </c>
      <c r="F53" s="1" t="s">
        <v>2677</v>
      </c>
      <c r="G53" s="1" t="s">
        <v>37</v>
      </c>
    </row>
    <row r="54" spans="1:7" x14ac:dyDescent="0.25">
      <c r="A54" s="1" t="str">
        <f>Table1[[#This Row],[Code]]&amp;Table1[[#This Row],[Vintage]]</f>
        <v>19432017</v>
      </c>
      <c r="B54" s="1">
        <v>1943</v>
      </c>
      <c r="C54" s="1">
        <v>2017</v>
      </c>
      <c r="D54" t="s">
        <v>2727</v>
      </c>
      <c r="E54" s="1">
        <v>6</v>
      </c>
      <c r="F54" s="1" t="s">
        <v>2677</v>
      </c>
      <c r="G54" s="1" t="s">
        <v>37</v>
      </c>
    </row>
    <row r="55" spans="1:7" x14ac:dyDescent="0.25">
      <c r="A55" s="1" t="str">
        <f>Table1[[#This Row],[Code]]&amp;Table1[[#This Row],[Vintage]]</f>
        <v>19272016</v>
      </c>
      <c r="B55" s="1">
        <v>1927</v>
      </c>
      <c r="C55" s="1">
        <v>2016</v>
      </c>
      <c r="D55" t="s">
        <v>2728</v>
      </c>
      <c r="E55" s="1">
        <v>3</v>
      </c>
      <c r="F55" s="1" t="s">
        <v>2677</v>
      </c>
      <c r="G55" s="1" t="s">
        <v>37</v>
      </c>
    </row>
    <row r="56" spans="1:7" x14ac:dyDescent="0.25">
      <c r="A56" s="1" t="str">
        <f>Table1[[#This Row],[Code]]&amp;Table1[[#This Row],[Vintage]]</f>
        <v>38212011</v>
      </c>
      <c r="B56" s="1">
        <v>3821</v>
      </c>
      <c r="C56" s="1">
        <v>2011</v>
      </c>
      <c r="D56" t="s">
        <v>2729</v>
      </c>
      <c r="E56" s="1">
        <v>4</v>
      </c>
      <c r="F56" s="1" t="s">
        <v>2677</v>
      </c>
      <c r="G56" s="1" t="s">
        <v>37</v>
      </c>
    </row>
    <row r="57" spans="1:7" x14ac:dyDescent="0.25">
      <c r="A57" s="1" t="str">
        <f>Table1[[#This Row],[Code]]&amp;Table1[[#This Row],[Vintage]]</f>
        <v>26872013</v>
      </c>
      <c r="B57" s="1">
        <v>2687</v>
      </c>
      <c r="C57" s="1">
        <v>2013</v>
      </c>
      <c r="D57" t="s">
        <v>2730</v>
      </c>
      <c r="E57" s="1">
        <v>6</v>
      </c>
      <c r="F57" s="1" t="s">
        <v>2677</v>
      </c>
      <c r="G57" s="1" t="s">
        <v>37</v>
      </c>
    </row>
    <row r="58" spans="1:7" x14ac:dyDescent="0.25">
      <c r="A58" s="1" t="str">
        <f>Table1[[#This Row],[Code]]&amp;Table1[[#This Row],[Vintage]]</f>
        <v>32632015</v>
      </c>
      <c r="B58" s="1">
        <v>3263</v>
      </c>
      <c r="C58" s="1">
        <v>2015</v>
      </c>
      <c r="D58" t="s">
        <v>2731</v>
      </c>
      <c r="E58" s="1">
        <v>6</v>
      </c>
      <c r="F58" s="1" t="s">
        <v>2677</v>
      </c>
      <c r="G58" s="1" t="s">
        <v>37</v>
      </c>
    </row>
    <row r="59" spans="1:7" x14ac:dyDescent="0.25">
      <c r="A59" s="1" t="str">
        <f>Table1[[#This Row],[Code]]&amp;Table1[[#This Row],[Vintage]]</f>
        <v>38832016</v>
      </c>
      <c r="B59" s="1">
        <v>3883</v>
      </c>
      <c r="C59" s="1">
        <v>2016</v>
      </c>
      <c r="D59" t="s">
        <v>2732</v>
      </c>
      <c r="E59" s="1">
        <v>6</v>
      </c>
      <c r="F59" s="1">
        <v>75</v>
      </c>
      <c r="G59" s="1" t="s">
        <v>37</v>
      </c>
    </row>
    <row r="60" spans="1:7" x14ac:dyDescent="0.25">
      <c r="A60" s="1" t="str">
        <f>Table1[[#This Row],[Code]]&amp;Table1[[#This Row],[Vintage]]</f>
        <v>17342016</v>
      </c>
      <c r="B60" s="1">
        <v>1734</v>
      </c>
      <c r="C60" s="1">
        <v>2016</v>
      </c>
      <c r="D60" t="s">
        <v>2733</v>
      </c>
      <c r="E60" s="1">
        <v>6</v>
      </c>
      <c r="F60" s="1" t="s">
        <v>2677</v>
      </c>
      <c r="G60" s="1" t="s">
        <v>37</v>
      </c>
    </row>
    <row r="61" spans="1:7" x14ac:dyDescent="0.25">
      <c r="A61" s="1" t="str">
        <f>Table1[[#This Row],[Code]]&amp;Table1[[#This Row],[Vintage]]</f>
        <v>39382017</v>
      </c>
      <c r="B61" s="1">
        <v>3938</v>
      </c>
      <c r="C61" s="1">
        <v>2017</v>
      </c>
      <c r="D61" t="s">
        <v>2734</v>
      </c>
      <c r="E61" s="1">
        <v>6</v>
      </c>
      <c r="F61" s="1" t="s">
        <v>2677</v>
      </c>
      <c r="G61" s="1" t="s">
        <v>37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3E904AB81DD348B7DDBC03F1B3CC43" ma:contentTypeVersion="14" ma:contentTypeDescription="Create a new document." ma:contentTypeScope="" ma:versionID="d1d1d010e41b73df879b9722e5e63fc1">
  <xsd:schema xmlns:xsd="http://www.w3.org/2001/XMLSchema" xmlns:xs="http://www.w3.org/2001/XMLSchema" xmlns:p="http://schemas.microsoft.com/office/2006/metadata/properties" xmlns:ns2="2529af7c-fc4b-49a1-baee-54f21eadae53" xmlns:ns3="24a5889a-f376-49b0-b5a9-96ce96df7af4" targetNamespace="http://schemas.microsoft.com/office/2006/metadata/properties" ma:root="true" ma:fieldsID="e8f67d5284335e725b9c437125ac7aa1" ns2:_="" ns3:_="">
    <xsd:import namespace="2529af7c-fc4b-49a1-baee-54f21eadae53"/>
    <xsd:import namespace="24a5889a-f376-49b0-b5a9-96ce96df7a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29af7c-fc4b-49a1-baee-54f21eadae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35168fe-e7fe-4d65-ac6b-92148512302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a5889a-f376-49b0-b5a9-96ce96df7a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a601ea0-ccc1-48b7-939f-00965a2c3a7a}" ma:internalName="TaxCatchAll" ma:showField="CatchAllData" ma:web="24a5889a-f376-49b0-b5a9-96ce96df7a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29af7c-fc4b-49a1-baee-54f21eadae53">
      <Terms xmlns="http://schemas.microsoft.com/office/infopath/2007/PartnerControls"/>
    </lcf76f155ced4ddcb4097134ff3c332f>
    <TaxCatchAll xmlns="24a5889a-f376-49b0-b5a9-96ce96df7af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374B92-DA89-4E09-B41F-0D16909962AA}">
  <ds:schemaRefs>
    <ds:schemaRef ds:uri="http://schemas.microsoft.com/office/2006/metadata/contentType"/>
    <ds:schemaRef ds:uri="http://schemas.microsoft.com/office/2006/metadata/properties/metaAttributes"/>
    <ds:schemaRef ds:uri="http://www.w3.org/2000/xmlns/"/>
    <ds:schemaRef ds:uri="http://www.w3.org/2001/XMLSchema"/>
    <ds:schemaRef ds:uri="2529af7c-fc4b-49a1-baee-54f21eadae53"/>
    <ds:schemaRef ds:uri="24a5889a-f376-49b0-b5a9-96ce96df7af4"/>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C16619-D387-4178-B859-DBF8D44750C5}">
  <ds:schemaRefs>
    <ds:schemaRef ds:uri="http://schemas.openxmlformats.org/package/2006/metadata/core-properties"/>
    <ds:schemaRef ds:uri="http://purl.org/dc/elements/1.1/"/>
    <ds:schemaRef ds:uri="http://purl.org/dc/term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24a5889a-f376-49b0-b5a9-96ce96df7af4"/>
    <ds:schemaRef ds:uri="2529af7c-fc4b-49a1-baee-54f21eadae53"/>
    <ds:schemaRef ds:uri="http://purl.org/dc/dcmitype/"/>
  </ds:schemaRefs>
</ds:datastoreItem>
</file>

<file path=customXml/itemProps3.xml><?xml version="1.0" encoding="utf-8"?>
<ds:datastoreItem xmlns:ds="http://schemas.openxmlformats.org/officeDocument/2006/customXml" ds:itemID="{9D73F5FB-6A18-4C45-805A-FC8CB2B725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Price List</vt:lpstr>
      <vt:lpstr>In Wooden Cases</vt:lpstr>
      <vt:lpstr>'Price List'!Print_Area</vt:lpstr>
      <vt:lpstr>'Price List'!Print_Titles</vt:lpstr>
      <vt:lpstr>TABLE</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Howard Widdison</dc:creator>
  <cp:keywords/>
  <dc:description/>
  <cp:lastModifiedBy>Michael Stephens</cp:lastModifiedBy>
  <cp:revision/>
  <cp:lastPrinted>2026-02-15T15:32:39Z</cp:lastPrinted>
  <dcterms:created xsi:type="dcterms:W3CDTF">2017-11-14T12:22:15Z</dcterms:created>
  <dcterms:modified xsi:type="dcterms:W3CDTF">2026-02-15T15:43:57Z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0x010100693E904AB81DD348B7DDBC03F1B3CC43</vt:lpwstr>
  </property>
  <property fmtid="{D5CDD505-2E9C-101B-9397-08002B2CF9AE}" pid="3" name="MediaServiceImageTags">
    <vt:lpwstr/>
  </property>
</Properties>
</file>